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15" windowHeight="5835" tabRatio="928" activeTab="0"/>
  </bookViews>
  <sheets>
    <sheet name="instructiuni" sheetId="1" r:id="rId1"/>
    <sheet name="Ipoteze de calcul procent" sheetId="2" r:id="rId2"/>
    <sheet name="Calcul procent sprijin public" sheetId="3" r:id="rId3"/>
  </sheets>
  <definedNames>
    <definedName name="_xlnm.Print_Area" localSheetId="2">'Calcul procent sprijin public'!$A$1:$S$32</definedName>
    <definedName name="_xlnm.Print_Area" localSheetId="1">'Ipoteze de calcul procent'!$A$1:$AC$28</definedName>
  </definedNames>
  <calcPr fullCalcOnLoad="1"/>
</workbook>
</file>

<file path=xl/comments2.xml><?xml version="1.0" encoding="utf-8"?>
<comments xmlns="http://schemas.openxmlformats.org/spreadsheetml/2006/main">
  <authors>
    <author>bgaman</author>
  </authors>
  <commentList>
    <comment ref="B18" authorId="0">
      <text>
        <r>
          <rPr>
            <b/>
            <sz val="8"/>
            <rFont val="Tahoma"/>
            <family val="2"/>
          </rPr>
          <t xml:space="preserve">
* DACA SE OBTIN VENITURI, SE COMPLETEAZA CAMPURILE INDICATE (COLOANA INCASARI) CU DENUMIREA INCASARII SPECIFICE 
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bgaman: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** SE COMPLETEAZA CU VALOAREA ANUALA (1-20ani) A INCASARILOR PREVIZIONATE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ldiculescu</author>
  </authors>
  <commentList>
    <comment ref="L2" authorId="0">
      <text>
        <r>
          <rPr>
            <b/>
            <sz val="11"/>
            <rFont val="Tahoma"/>
            <family val="2"/>
          </rPr>
          <t xml:space="preserve">introdu valoarea investitiei 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cu semnul "+"</t>
        </r>
      </text>
    </comment>
  </commentList>
</comments>
</file>

<file path=xl/sharedStrings.xml><?xml version="1.0" encoding="utf-8"?>
<sst xmlns="http://schemas.openxmlformats.org/spreadsheetml/2006/main" count="259" uniqueCount="71">
  <si>
    <t>1. Venituri şi cheltuieli</t>
  </si>
  <si>
    <t>I. Tabel de calcul al veniturilor nete</t>
  </si>
  <si>
    <t>Nr.</t>
  </si>
  <si>
    <t>An 1</t>
  </si>
  <si>
    <t>An 2</t>
  </si>
  <si>
    <t>An 3</t>
  </si>
  <si>
    <t>An 4</t>
  </si>
  <si>
    <t>An 5</t>
  </si>
  <si>
    <t>An 6</t>
  </si>
  <si>
    <t>An 7</t>
  </si>
  <si>
    <t>An 8</t>
  </si>
  <si>
    <t>An 9</t>
  </si>
  <si>
    <t>An 10</t>
  </si>
  <si>
    <t>Materii prime şi materiale</t>
  </si>
  <si>
    <t>Utilităţi (energie)</t>
  </si>
  <si>
    <t>Întreţinere şi reparaţii</t>
  </si>
  <si>
    <t>Salarii şi asigurări sociale</t>
  </si>
  <si>
    <t>Taxe şi impozite</t>
  </si>
  <si>
    <t>Alte costuri operaţionale</t>
  </si>
  <si>
    <t>Total Plăţi</t>
  </si>
  <si>
    <t>Factor de actualizare:</t>
  </si>
  <si>
    <t>An</t>
  </si>
  <si>
    <t>Rata de actualizare (Rk)</t>
  </si>
  <si>
    <t>Fluxul de numerar</t>
  </si>
  <si>
    <t xml:space="preserve">A </t>
  </si>
  <si>
    <t>B</t>
  </si>
  <si>
    <t>C</t>
  </si>
  <si>
    <t>F</t>
  </si>
  <si>
    <t>D</t>
  </si>
  <si>
    <t>E</t>
  </si>
  <si>
    <t>Valoarea actualizată a veniturilor nete (VAVN)</t>
  </si>
  <si>
    <t>An 11</t>
  </si>
  <si>
    <t>An 12</t>
  </si>
  <si>
    <t>An 13</t>
  </si>
  <si>
    <t>An 14</t>
  </si>
  <si>
    <t>An 15</t>
  </si>
  <si>
    <t>An 16</t>
  </si>
  <si>
    <t>An 17</t>
  </si>
  <si>
    <t>An 18</t>
  </si>
  <si>
    <t>An 19</t>
  </si>
  <si>
    <t>An 20</t>
  </si>
  <si>
    <t>Venituri actualizate nete</t>
  </si>
  <si>
    <t>Total incasari</t>
  </si>
  <si>
    <t>Total plati</t>
  </si>
  <si>
    <t xml:space="preserve">PLATI </t>
  </si>
  <si>
    <t>Tip investitie………………………..</t>
  </si>
  <si>
    <t>PLATI SPECIFICE INVESTITIEI</t>
  </si>
  <si>
    <t xml:space="preserve">Total Incasări </t>
  </si>
  <si>
    <t>ÎNCASĂRI SPECIFICE INVESTITIEI</t>
  </si>
  <si>
    <t xml:space="preserve">Rate plus dobanzi la credite pe termen mediu si lung </t>
  </si>
  <si>
    <t>*</t>
  </si>
  <si>
    <t>≤ 0,25</t>
  </si>
  <si>
    <t>Fluxul  cumulat de numerar - FN (venituri nete) = (total încasări - total plăţi)</t>
  </si>
  <si>
    <t>Tabel determinarea ratei de cofinantare</t>
  </si>
  <si>
    <t>FLUX CUMULAT</t>
  </si>
  <si>
    <t>INCASARI *</t>
  </si>
  <si>
    <t xml:space="preserve">In urma calcularii raportului (valoarea actualizata a veniturilor nete / valoare investitie) pot exista doua situatii: </t>
  </si>
  <si>
    <t>**</t>
  </si>
  <si>
    <t xml:space="preserve">INSTRUCTIUNI PENTRU DETERMINAREA SPRIJINULUI PUBLIC </t>
  </si>
  <si>
    <t>Raportul = Valoarea actualizată a veniturilor nete/Valoarea proiectului (I)</t>
  </si>
  <si>
    <t>PROCENTUL DE COFINANTARE</t>
  </si>
  <si>
    <t xml:space="preserve">PRAG </t>
  </si>
  <si>
    <r>
      <t xml:space="preserve">1) SOLICITANTUL VA PRIMI SPRIJINUL PUBLIC NERAMBURSABIL DE </t>
    </r>
    <r>
      <rPr>
        <b/>
        <sz val="14"/>
        <color indexed="10"/>
        <rFont val="Calibri"/>
        <family val="2"/>
      </rPr>
      <t xml:space="preserve">100% </t>
    </r>
    <r>
      <rPr>
        <b/>
        <sz val="14"/>
        <rFont val="Calibri"/>
        <family val="2"/>
      </rPr>
      <t xml:space="preserve">DIN TOTALUL CHELTUIELILOR ELIGIBILE  -  daca </t>
    </r>
    <r>
      <rPr>
        <b/>
        <sz val="14"/>
        <color indexed="10"/>
        <rFont val="Calibri"/>
        <family val="2"/>
      </rPr>
      <t xml:space="preserve">valoarea actualizata a veniturilor nete / valoare investitie ≤  pragul de 0,25 </t>
    </r>
  </si>
  <si>
    <r>
      <t xml:space="preserve">2) </t>
    </r>
    <r>
      <rPr>
        <b/>
        <sz val="14"/>
        <rFont val="Calibri"/>
        <family val="2"/>
      </rPr>
      <t xml:space="preserve">SOLICITANTUL VA PRIMI SPRIJINUL PUBLIC NERAMBURSABIL DE </t>
    </r>
    <r>
      <rPr>
        <b/>
        <sz val="14"/>
        <color indexed="10"/>
        <rFont val="Calibri"/>
        <family val="2"/>
      </rPr>
      <t>70%</t>
    </r>
    <r>
      <rPr>
        <b/>
        <sz val="14"/>
        <rFont val="Calibri"/>
        <family val="2"/>
      </rPr>
      <t xml:space="preserve"> DIN TOTALUL CHELTUIELILOR ELIGIBILE  -  daca </t>
    </r>
    <r>
      <rPr>
        <b/>
        <sz val="14"/>
        <color indexed="10"/>
        <rFont val="Calibri"/>
        <family val="2"/>
      </rPr>
      <t xml:space="preserve">valoarea actualizata a veniturilor nete / valoare investitie &gt; pragul de 0,25 </t>
    </r>
  </si>
  <si>
    <t xml:space="preserve">1) SOLICITANTUL VA PRIMI SPRIJIN PUBLIC NERAMBURSABIL DE 100% DIN TOTALUL CHELTUIELILOR ELIGIBILE  -  daca valoarea actualizata a veniturilor nete / valoare investitie ≤  pragul de 0,25.  </t>
  </si>
  <si>
    <t xml:space="preserve">2) SOLICITANTUL VA PRIMI SPRIJIN PUBLIC NERAMBURSABIL DE 70% DIN TOTALUL CHELTUIELILOR ELIGIBILE  -  daca valoarea actualizata a veniturilor nete / valoare investitie &gt; pragul de 0,25. </t>
  </si>
  <si>
    <t>Valoarea investitiei (VI) :</t>
  </si>
  <si>
    <r>
      <rPr>
        <b/>
        <sz val="14"/>
        <rFont val="Calibri"/>
        <family val="2"/>
      </rPr>
      <t>*</t>
    </r>
    <r>
      <rPr>
        <b/>
        <sz val="14"/>
        <color indexed="10"/>
        <rFont val="Calibri"/>
        <family val="2"/>
      </rPr>
      <t xml:space="preserve"> SE COMPLETEAZA IN CAMPUL INDICAT VALOAREA INVESTITIEI (VI) </t>
    </r>
  </si>
  <si>
    <r>
      <rPr>
        <b/>
        <sz val="16"/>
        <rFont val="Calibri"/>
        <family val="2"/>
      </rPr>
      <t xml:space="preserve">* </t>
    </r>
    <r>
      <rPr>
        <b/>
        <sz val="16"/>
        <color indexed="10"/>
        <rFont val="Calibri"/>
        <family val="2"/>
      </rPr>
      <t xml:space="preserve">DACA SE OBTIN VENITURI, SE COMPLETEAZA CAMPURILE INDICATE (COLOANA INCASARI) CU DENUMIREA INCASARII SPECIFICE </t>
    </r>
  </si>
  <si>
    <r>
      <rPr>
        <b/>
        <sz val="16"/>
        <rFont val="Calibri"/>
        <family val="2"/>
      </rPr>
      <t xml:space="preserve">** </t>
    </r>
    <r>
      <rPr>
        <b/>
        <sz val="16"/>
        <color indexed="10"/>
        <rFont val="Calibri"/>
        <family val="2"/>
      </rPr>
      <t>SE COMPLETEAZA CAMPURILE INDICATE CU VALOAREA ANUALA (1-20ani) A INCASARILOR PREVIZIONATE</t>
    </r>
  </si>
  <si>
    <r>
      <rPr>
        <sz val="12"/>
        <color indexed="10"/>
        <rFont val="Calibri"/>
        <family val="2"/>
      </rPr>
      <t xml:space="preserve">Determinarea sprijinului public (procentul de finantare publica nerambursabila) pentru beneficiarii masurii 322 cu exceptia Consiliilor Locale si Asociatiilor de Dezvoltare Intercomunitara, se realizeaza prin completarea in ordine cronologica a sheet-urilor (Ipoteze de calcul procent) si (Calcul procent sprijin public).                                                                                                                                             </t>
    </r>
    <r>
      <rPr>
        <sz val="12"/>
        <rFont val="Calibri"/>
        <family val="2"/>
      </rPr>
      <t xml:space="preserve">In (Calcul procent sprijin public) dupa completarea valorii investitiei(VI), in dreptul (raportului valoarea actualizata a veniturilor nete / valoare investitie) va fi afisat automat mesajul </t>
    </r>
    <r>
      <rPr>
        <sz val="12"/>
        <color indexed="10"/>
        <rFont val="Calibri"/>
        <family val="2"/>
      </rPr>
      <t xml:space="preserve">"FINANTARE 100%" </t>
    </r>
    <r>
      <rPr>
        <sz val="12"/>
        <rFont val="Calibri"/>
        <family val="2"/>
      </rPr>
      <t>sau dupa caz</t>
    </r>
    <r>
      <rPr>
        <sz val="12"/>
        <color indexed="10"/>
        <rFont val="Calibri"/>
        <family val="2"/>
      </rPr>
      <t xml:space="preserve"> "FINANTARE 70%".     </t>
    </r>
    <r>
      <rPr>
        <b/>
        <sz val="12"/>
        <rFont val="Calibri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</si>
</sst>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&quot;L.&quot;\ * #,##0_-;\-&quot;L.&quot;\ * #,##0_-;_-&quot;L.&quot;\ * &quot;-&quot;_-;_-@_-"/>
    <numFmt numFmtId="173" formatCode="_-* #,##0_-;\-* #,##0_-;_-* &quot;-&quot;_-;_-@_-"/>
    <numFmt numFmtId="174" formatCode="_-&quot;L.&quot;\ * #,##0.00_-;\-&quot;L.&quot;\ * #,##0.00_-;_-&quot;L.&quot;\ * &quot;-&quot;??_-;_-@_-"/>
    <numFmt numFmtId="175" formatCode="_-* #,##0.00_-;\-* #,##0.00_-;_-* &quot;-&quot;??_-;_-@_-"/>
    <numFmt numFmtId="176" formatCode="d\-mmm\-yyyy"/>
    <numFmt numFmtId="177" formatCode="m/d/yyyy;@"/>
    <numFmt numFmtId="178" formatCode="0_);\(0\)"/>
    <numFmt numFmtId="179" formatCode="0.000"/>
    <numFmt numFmtId="180" formatCode="0.0000"/>
    <numFmt numFmtId="181" formatCode="0_ ;\-0\ "/>
    <numFmt numFmtId="182" formatCode="0.000%"/>
    <numFmt numFmtId="183" formatCode="#,##0.000"/>
    <numFmt numFmtId="184" formatCode="0.0"/>
    <numFmt numFmtId="18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4.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b/>
      <sz val="2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name val="Tahoma"/>
      <family val="2"/>
    </font>
    <font>
      <b/>
      <sz val="8"/>
      <name val="Tahoma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6"/>
      <color indexed="10"/>
      <name val="Calibri"/>
      <family val="2"/>
    </font>
    <font>
      <b/>
      <sz val="14"/>
      <name val="Arial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" fontId="7" fillId="0" borderId="0" xfId="56" applyNumberFormat="1" applyFont="1" applyFill="1" applyBorder="1" applyAlignment="1" applyProtection="1">
      <alignment horizontal="right" vertical="center" wrapText="1"/>
      <protection/>
    </xf>
    <xf numFmtId="0" fontId="8" fillId="33" borderId="10" xfId="56" applyNumberFormat="1" applyFont="1" applyFill="1" applyBorder="1" applyAlignment="1">
      <alignment horizontal="center" vertical="center" wrapText="1"/>
      <protection/>
    </xf>
    <xf numFmtId="0" fontId="3" fillId="33" borderId="0" xfId="56" applyNumberFormat="1" applyFont="1" applyFill="1" applyBorder="1" applyAlignment="1">
      <alignment horizontal="left" vertical="center" wrapText="1"/>
      <protection/>
    </xf>
    <xf numFmtId="0" fontId="7" fillId="33" borderId="0" xfId="56" applyNumberFormat="1" applyFont="1" applyFill="1" applyBorder="1" applyAlignment="1">
      <alignment horizontal="right" vertical="center" wrapText="1"/>
      <protection/>
    </xf>
    <xf numFmtId="3" fontId="6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3" fontId="7" fillId="34" borderId="10" xfId="56" applyNumberFormat="1" applyFont="1" applyFill="1" applyBorder="1" applyAlignment="1" applyProtection="1">
      <alignment horizontal="right" vertical="center" wrapText="1"/>
      <protection/>
    </xf>
    <xf numFmtId="0" fontId="3" fillId="33" borderId="11" xfId="56" applyNumberFormat="1" applyFont="1" applyFill="1" applyBorder="1" applyAlignment="1">
      <alignment horizontal="left" vertical="center" wrapText="1"/>
      <protection/>
    </xf>
    <xf numFmtId="0" fontId="3" fillId="33" borderId="12" xfId="56" applyNumberFormat="1" applyFont="1" applyFill="1" applyBorder="1" applyAlignment="1">
      <alignment horizontal="left" vertical="center" wrapText="1"/>
      <protection/>
    </xf>
    <xf numFmtId="0" fontId="3" fillId="33" borderId="13" xfId="56" applyNumberFormat="1" applyFont="1" applyFill="1" applyBorder="1" applyAlignment="1">
      <alignment horizontal="left" vertical="center" wrapText="1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5" xfId="56" applyNumberFormat="1" applyFont="1" applyFill="1" applyBorder="1" applyAlignment="1">
      <alignment horizontal="center" vertical="center" wrapText="1"/>
      <protection/>
    </xf>
    <xf numFmtId="0" fontId="3" fillId="33" borderId="14" xfId="56" applyNumberFormat="1" applyFont="1" applyFill="1" applyBorder="1" applyAlignment="1">
      <alignment horizontal="center" vertical="center" wrapText="1"/>
      <protection/>
    </xf>
    <xf numFmtId="0" fontId="8" fillId="34" borderId="14" xfId="56" applyNumberFormat="1" applyFont="1" applyFill="1" applyBorder="1" applyAlignment="1">
      <alignment horizontal="center" vertical="center" wrapText="1"/>
      <protection/>
    </xf>
    <xf numFmtId="0" fontId="8" fillId="35" borderId="16" xfId="57" applyNumberFormat="1" applyFont="1" applyFill="1" applyBorder="1" applyAlignment="1">
      <alignment horizontal="center" vertical="center" wrapText="1"/>
      <protection/>
    </xf>
    <xf numFmtId="3" fontId="7" fillId="35" borderId="17" xfId="57" applyNumberFormat="1" applyFont="1" applyFill="1" applyBorder="1" applyAlignment="1">
      <alignment horizontal="right" vertical="center" wrapText="1"/>
      <protection/>
    </xf>
    <xf numFmtId="3" fontId="7" fillId="35" borderId="18" xfId="57" applyNumberFormat="1" applyFont="1" applyFill="1" applyBorder="1" applyAlignment="1">
      <alignment horizontal="right" vertical="center" wrapText="1"/>
      <protection/>
    </xf>
    <xf numFmtId="2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0" fontId="6" fillId="0" borderId="0" xfId="0" applyNumberFormat="1" applyFont="1" applyAlignment="1">
      <alignment/>
    </xf>
    <xf numFmtId="0" fontId="6" fillId="33" borderId="10" xfId="56" applyNumberFormat="1" applyFont="1" applyFill="1" applyBorder="1" applyAlignment="1">
      <alignment horizontal="left" vertical="center" wrapText="1"/>
      <protection/>
    </xf>
    <xf numFmtId="183" fontId="7" fillId="0" borderId="0" xfId="5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5" fillId="33" borderId="14" xfId="56" applyNumberFormat="1" applyFont="1" applyFill="1" applyBorder="1" applyAlignment="1">
      <alignment horizontal="center" vertical="center" wrapText="1"/>
      <protection/>
    </xf>
    <xf numFmtId="0" fontId="12" fillId="36" borderId="10" xfId="56" applyNumberFormat="1" applyFont="1" applyFill="1" applyBorder="1" applyAlignment="1">
      <alignment horizontal="left" vertical="center" wrapText="1"/>
      <protection/>
    </xf>
    <xf numFmtId="0" fontId="12" fillId="33" borderId="14" xfId="56" applyNumberFormat="1" applyFont="1" applyFill="1" applyBorder="1" applyAlignment="1">
      <alignment horizontal="center" vertical="center" wrapText="1"/>
      <protection/>
    </xf>
    <xf numFmtId="0" fontId="5" fillId="33" borderId="19" xfId="56" applyNumberFormat="1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7" fillId="34" borderId="10" xfId="56" applyNumberFormat="1" applyFont="1" applyFill="1" applyBorder="1" applyAlignment="1">
      <alignment horizontal="right" vertical="center" wrapText="1"/>
      <protection/>
    </xf>
    <xf numFmtId="3" fontId="7" fillId="34" borderId="15" xfId="56" applyNumberFormat="1" applyFont="1" applyFill="1" applyBorder="1" applyAlignment="1">
      <alignment horizontal="right" vertical="center" wrapText="1"/>
      <protection/>
    </xf>
    <xf numFmtId="0" fontId="5" fillId="33" borderId="20" xfId="56" applyNumberFormat="1" applyFont="1" applyFill="1" applyBorder="1" applyAlignment="1">
      <alignment vertical="center" wrapText="1"/>
      <protection/>
    </xf>
    <xf numFmtId="0" fontId="5" fillId="33" borderId="21" xfId="56" applyNumberFormat="1" applyFont="1" applyFill="1" applyBorder="1" applyAlignment="1">
      <alignment vertical="center" wrapText="1"/>
      <protection/>
    </xf>
    <xf numFmtId="0" fontId="5" fillId="37" borderId="20" xfId="56" applyNumberFormat="1" applyFont="1" applyFill="1" applyBorder="1" applyAlignment="1">
      <alignment vertical="center" wrapText="1"/>
      <protection/>
    </xf>
    <xf numFmtId="0" fontId="5" fillId="37" borderId="21" xfId="56" applyNumberFormat="1" applyFont="1" applyFill="1" applyBorder="1" applyAlignment="1">
      <alignment vertical="center" wrapText="1"/>
      <protection/>
    </xf>
    <xf numFmtId="0" fontId="5" fillId="37" borderId="19" xfId="56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 wrapText="1"/>
    </xf>
    <xf numFmtId="0" fontId="6" fillId="33" borderId="22" xfId="56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6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1" fillId="0" borderId="24" xfId="56" applyFont="1" applyFill="1" applyBorder="1" applyAlignment="1" applyProtection="1">
      <alignment horizontal="center" vertical="center" wrapText="1"/>
      <protection locked="0"/>
    </xf>
    <xf numFmtId="0" fontId="11" fillId="0" borderId="25" xfId="56" applyFont="1" applyFill="1" applyBorder="1" applyAlignment="1" applyProtection="1">
      <alignment horizontal="center" vertical="center" wrapText="1"/>
      <protection locked="0"/>
    </xf>
    <xf numFmtId="0" fontId="11" fillId="0" borderId="26" xfId="56" applyFont="1" applyFill="1" applyBorder="1" applyAlignment="1" applyProtection="1">
      <alignment horizontal="center" vertical="center" wrapText="1"/>
      <protection locked="0"/>
    </xf>
    <xf numFmtId="0" fontId="5" fillId="33" borderId="20" xfId="56" applyNumberFormat="1" applyFont="1" applyFill="1" applyBorder="1" applyAlignment="1">
      <alignment horizontal="center" vertical="center" wrapText="1"/>
      <protection/>
    </xf>
    <xf numFmtId="0" fontId="5" fillId="33" borderId="21" xfId="56" applyNumberFormat="1" applyFont="1" applyFill="1" applyBorder="1" applyAlignment="1">
      <alignment horizontal="center" vertical="center" wrapText="1"/>
      <protection/>
    </xf>
    <xf numFmtId="0" fontId="5" fillId="33" borderId="19" xfId="56" applyNumberFormat="1" applyFont="1" applyFill="1" applyBorder="1" applyAlignment="1">
      <alignment horizontal="center" vertical="center" wrapText="1"/>
      <protection/>
    </xf>
    <xf numFmtId="0" fontId="7" fillId="0" borderId="22" xfId="56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56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56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56" applyNumberFormat="1" applyFont="1" applyFill="1" applyBorder="1" applyAlignment="1">
      <alignment horizontal="left" vertical="center" wrapText="1"/>
      <protection/>
    </xf>
    <xf numFmtId="0" fontId="5" fillId="33" borderId="27" xfId="56" applyNumberFormat="1" applyFont="1" applyFill="1" applyBorder="1" applyAlignment="1">
      <alignment horizontal="left" vertical="center" wrapText="1"/>
      <protection/>
    </xf>
    <xf numFmtId="0" fontId="5" fillId="33" borderId="11" xfId="56" applyNumberFormat="1" applyFont="1" applyFill="1" applyBorder="1" applyAlignment="1">
      <alignment horizontal="left" vertical="center" wrapText="1"/>
      <protection/>
    </xf>
    <xf numFmtId="0" fontId="5" fillId="33" borderId="28" xfId="56" applyNumberFormat="1" applyFont="1" applyFill="1" applyBorder="1" applyAlignment="1">
      <alignment horizontal="left" vertical="center" wrapText="1"/>
      <protection/>
    </xf>
    <xf numFmtId="0" fontId="5" fillId="33" borderId="0" xfId="56" applyNumberFormat="1" applyFont="1" applyFill="1" applyBorder="1" applyAlignment="1">
      <alignment horizontal="left" vertical="center" wrapText="1"/>
      <protection/>
    </xf>
    <xf numFmtId="0" fontId="3" fillId="33" borderId="22" xfId="56" applyNumberFormat="1" applyFont="1" applyFill="1" applyBorder="1" applyAlignment="1">
      <alignment horizontal="center" vertical="center" wrapText="1"/>
      <protection/>
    </xf>
    <xf numFmtId="0" fontId="3" fillId="33" borderId="21" xfId="56" applyNumberFormat="1" applyFont="1" applyFill="1" applyBorder="1" applyAlignment="1">
      <alignment horizontal="center" vertical="center" wrapText="1"/>
      <protection/>
    </xf>
    <xf numFmtId="0" fontId="3" fillId="33" borderId="23" xfId="56" applyNumberFormat="1" applyFont="1" applyFill="1" applyBorder="1" applyAlignment="1">
      <alignment horizontal="center" vertical="center" wrapText="1"/>
      <protection/>
    </xf>
    <xf numFmtId="0" fontId="7" fillId="35" borderId="17" xfId="57" applyNumberFormat="1" applyFont="1" applyFill="1" applyBorder="1" applyAlignment="1">
      <alignment vertical="center" wrapText="1"/>
      <protection/>
    </xf>
    <xf numFmtId="0" fontId="7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56" applyNumberFormat="1" applyFont="1" applyFill="1" applyBorder="1" applyAlignment="1">
      <alignment horizontal="left" vertical="center" wrapText="1"/>
      <protection/>
    </xf>
    <xf numFmtId="0" fontId="5" fillId="33" borderId="10" xfId="56" applyNumberFormat="1" applyFont="1" applyFill="1" applyBorder="1" applyAlignment="1">
      <alignment horizontal="center" vertical="center" wrapText="1"/>
      <protection/>
    </xf>
    <xf numFmtId="0" fontId="5" fillId="37" borderId="10" xfId="56" applyNumberFormat="1" applyFont="1" applyFill="1" applyBorder="1" applyAlignment="1">
      <alignment horizontal="center" vertical="center" wrapText="1"/>
      <protection/>
    </xf>
    <xf numFmtId="0" fontId="11" fillId="38" borderId="24" xfId="56" applyFont="1" applyFill="1" applyBorder="1" applyAlignment="1">
      <alignment horizontal="center" vertical="center" wrapText="1"/>
      <protection/>
    </xf>
    <xf numFmtId="0" fontId="11" fillId="38" borderId="25" xfId="56" applyFont="1" applyFill="1" applyBorder="1" applyAlignment="1">
      <alignment horizontal="center" vertical="center" wrapText="1"/>
      <protection/>
    </xf>
    <xf numFmtId="0" fontId="11" fillId="38" borderId="26" xfId="56" applyFont="1" applyFill="1" applyBorder="1" applyAlignment="1">
      <alignment horizontal="center" vertical="center" wrapText="1"/>
      <protection/>
    </xf>
    <xf numFmtId="4" fontId="13" fillId="37" borderId="29" xfId="56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3" fontId="5" fillId="33" borderId="22" xfId="56" applyNumberFormat="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5" fillId="33" borderId="22" xfId="56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5" fillId="36" borderId="20" xfId="56" applyNumberFormat="1" applyFont="1" applyFill="1" applyBorder="1" applyAlignment="1">
      <alignment horizontal="left" vertical="center" wrapText="1"/>
      <protection/>
    </xf>
    <xf numFmtId="0" fontId="5" fillId="36" borderId="21" xfId="56" applyNumberFormat="1" applyFont="1" applyFill="1" applyBorder="1" applyAlignment="1">
      <alignment horizontal="left" vertical="center" wrapText="1"/>
      <protection/>
    </xf>
    <xf numFmtId="0" fontId="5" fillId="36" borderId="23" xfId="56" applyNumberFormat="1" applyFont="1" applyFill="1" applyBorder="1" applyAlignment="1">
      <alignment horizontal="left" vertical="center" wrapText="1"/>
      <protection/>
    </xf>
    <xf numFmtId="0" fontId="5" fillId="36" borderId="22" xfId="56" applyNumberFormat="1" applyFont="1" applyFill="1" applyBorder="1" applyAlignment="1">
      <alignment horizontal="left" vertical="center" wrapText="1"/>
      <protection/>
    </xf>
    <xf numFmtId="0" fontId="58" fillId="0" borderId="21" xfId="0" applyFont="1" applyBorder="1" applyAlignment="1">
      <alignment/>
    </xf>
    <xf numFmtId="0" fontId="58" fillId="0" borderId="19" xfId="0" applyFont="1" applyBorder="1" applyAlignment="1">
      <alignment/>
    </xf>
    <xf numFmtId="0" fontId="5" fillId="33" borderId="23" xfId="56" applyNumberFormat="1" applyFont="1" applyFill="1" applyBorder="1" applyAlignment="1">
      <alignment horizontal="center" vertical="center" wrapText="1"/>
      <protection/>
    </xf>
    <xf numFmtId="183" fontId="5" fillId="33" borderId="22" xfId="56" applyNumberFormat="1" applyFont="1" applyFill="1" applyBorder="1" applyAlignment="1" applyProtection="1">
      <alignment horizontal="right" vertical="center" wrapText="1"/>
      <protection/>
    </xf>
    <xf numFmtId="183" fontId="5" fillId="33" borderId="21" xfId="56" applyNumberFormat="1" applyFont="1" applyFill="1" applyBorder="1" applyAlignment="1" applyProtection="1">
      <alignment horizontal="right" vertical="center" wrapText="1"/>
      <protection/>
    </xf>
    <xf numFmtId="183" fontId="5" fillId="33" borderId="23" xfId="56" applyNumberFormat="1" applyFont="1" applyFill="1" applyBorder="1" applyAlignment="1" applyProtection="1">
      <alignment horizontal="right" vertical="center" wrapText="1"/>
      <protection/>
    </xf>
    <xf numFmtId="3" fontId="5" fillId="33" borderId="21" xfId="56" applyNumberFormat="1" applyFont="1" applyFill="1" applyBorder="1" applyAlignment="1">
      <alignment horizontal="right" vertical="center" wrapText="1"/>
      <protection/>
    </xf>
    <xf numFmtId="3" fontId="5" fillId="33" borderId="23" xfId="56" applyNumberFormat="1" applyFont="1" applyFill="1" applyBorder="1" applyAlignment="1">
      <alignment horizontal="right" vertical="center" wrapText="1"/>
      <protection/>
    </xf>
    <xf numFmtId="0" fontId="13" fillId="37" borderId="31" xfId="56" applyNumberFormat="1" applyFont="1" applyFill="1" applyBorder="1" applyAlignment="1">
      <alignment horizontal="left" vertical="center" wrapText="1"/>
      <protection/>
    </xf>
    <xf numFmtId="0" fontId="13" fillId="37" borderId="32" xfId="56" applyNumberFormat="1" applyFont="1" applyFill="1" applyBorder="1" applyAlignment="1">
      <alignment horizontal="left" vertical="center" wrapText="1"/>
      <protection/>
    </xf>
    <xf numFmtId="0" fontId="13" fillId="37" borderId="33" xfId="56" applyNumberFormat="1" applyFont="1" applyFill="1" applyBorder="1" applyAlignment="1">
      <alignment horizontal="left" vertical="center" wrapText="1"/>
      <protection/>
    </xf>
    <xf numFmtId="4" fontId="13" fillId="37" borderId="33" xfId="56" applyNumberFormat="1" applyFont="1" applyFill="1" applyBorder="1" applyAlignment="1">
      <alignment horizontal="center" vertical="center" wrapText="1"/>
      <protection/>
    </xf>
    <xf numFmtId="0" fontId="13" fillId="37" borderId="20" xfId="56" applyNumberFormat="1" applyFont="1" applyFill="1" applyBorder="1" applyAlignment="1">
      <alignment horizontal="left" vertical="center" wrapText="1"/>
      <protection/>
    </xf>
    <xf numFmtId="0" fontId="13" fillId="37" borderId="21" xfId="56" applyNumberFormat="1" applyFont="1" applyFill="1" applyBorder="1" applyAlignment="1">
      <alignment horizontal="left" vertical="center" wrapText="1"/>
      <protection/>
    </xf>
    <xf numFmtId="0" fontId="13" fillId="37" borderId="23" xfId="56" applyNumberFormat="1" applyFont="1" applyFill="1" applyBorder="1" applyAlignment="1">
      <alignment horizontal="left" vertical="center" wrapText="1"/>
      <protection/>
    </xf>
    <xf numFmtId="3" fontId="13" fillId="37" borderId="22" xfId="56" applyNumberFormat="1" applyFont="1" applyFill="1" applyBorder="1" applyAlignment="1">
      <alignment horizontal="center" vertical="center" wrapText="1"/>
      <protection/>
    </xf>
    <xf numFmtId="3" fontId="13" fillId="37" borderId="23" xfId="56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left" vertical="center"/>
    </xf>
    <xf numFmtId="0" fontId="11" fillId="38" borderId="34" xfId="56" applyFont="1" applyFill="1" applyBorder="1" applyAlignment="1">
      <alignment horizontal="center" vertical="center" wrapText="1"/>
      <protection/>
    </xf>
    <xf numFmtId="0" fontId="11" fillId="38" borderId="35" xfId="56" applyFont="1" applyFill="1" applyBorder="1" applyAlignment="1">
      <alignment horizontal="center" vertical="center" wrapText="1"/>
      <protection/>
    </xf>
    <xf numFmtId="0" fontId="11" fillId="38" borderId="36" xfId="56" applyFont="1" applyFill="1" applyBorder="1" applyAlignment="1">
      <alignment horizontal="center" vertical="center" wrapText="1"/>
      <protection/>
    </xf>
    <xf numFmtId="3" fontId="20" fillId="0" borderId="22" xfId="56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56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5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37" borderId="22" xfId="56" applyNumberFormat="1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4" fontId="5" fillId="37" borderId="29" xfId="56" applyNumberFormat="1" applyFont="1" applyFill="1" applyBorder="1" applyAlignment="1">
      <alignment horizontal="center" vertical="center" wrapText="1"/>
      <protection/>
    </xf>
    <xf numFmtId="4" fontId="5" fillId="37" borderId="32" xfId="56" applyNumberFormat="1" applyFont="1" applyFill="1" applyBorder="1" applyAlignment="1">
      <alignment horizontal="center" vertical="center" wrapText="1"/>
      <protection/>
    </xf>
    <xf numFmtId="4" fontId="5" fillId="37" borderId="33" xfId="56" applyNumberFormat="1" applyFont="1" applyFill="1" applyBorder="1" applyAlignment="1">
      <alignment horizontal="center" vertical="center" wrapText="1"/>
      <protection/>
    </xf>
    <xf numFmtId="9" fontId="5" fillId="37" borderId="22" xfId="56" applyNumberFormat="1" applyFont="1" applyFill="1" applyBorder="1" applyAlignment="1" applyProtection="1">
      <alignment horizontal="center" vertical="center" wrapText="1"/>
      <protection locked="0"/>
    </xf>
    <xf numFmtId="9" fontId="5" fillId="37" borderId="21" xfId="56" applyNumberFormat="1" applyFont="1" applyFill="1" applyBorder="1" applyAlignment="1" applyProtection="1">
      <alignment horizontal="center" vertical="center" wrapText="1"/>
      <protection locked="0"/>
    </xf>
    <xf numFmtId="9" fontId="5" fillId="37" borderId="23" xfId="56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center" wrapText="1"/>
    </xf>
    <xf numFmtId="1" fontId="13" fillId="37" borderId="22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16" sqref="D16"/>
    </sheetView>
  </sheetViews>
  <sheetFormatPr defaultColWidth="9.140625" defaultRowHeight="15"/>
  <cols>
    <col min="9" max="9" width="9.140625" style="0" customWidth="1"/>
  </cols>
  <sheetData>
    <row r="1" spans="1:9" ht="27.75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/>
      <c r="B2" s="44"/>
      <c r="C2" s="44"/>
      <c r="D2" s="44"/>
      <c r="E2" s="44"/>
      <c r="F2" s="44"/>
      <c r="G2" s="44"/>
      <c r="H2" s="44"/>
      <c r="I2" s="44"/>
    </row>
    <row r="3" spans="1:9" ht="129.75" customHeight="1">
      <c r="A3" s="45" t="s">
        <v>70</v>
      </c>
      <c r="B3" s="46"/>
      <c r="C3" s="46"/>
      <c r="D3" s="46"/>
      <c r="E3" s="46"/>
      <c r="F3" s="46"/>
      <c r="G3" s="46"/>
      <c r="H3" s="46"/>
      <c r="I3" s="46"/>
    </row>
    <row r="4" spans="1:9" ht="55.5" customHeight="1">
      <c r="A4" s="47" t="s">
        <v>64</v>
      </c>
      <c r="B4" s="47"/>
      <c r="C4" s="47"/>
      <c r="D4" s="47"/>
      <c r="E4" s="47"/>
      <c r="F4" s="47"/>
      <c r="G4" s="47"/>
      <c r="H4" s="47"/>
      <c r="I4" s="47"/>
    </row>
    <row r="5" spans="1:9" ht="54" customHeight="1">
      <c r="A5" s="47" t="s">
        <v>65</v>
      </c>
      <c r="B5" s="47"/>
      <c r="C5" s="47"/>
      <c r="D5" s="47"/>
      <c r="E5" s="47"/>
      <c r="F5" s="47"/>
      <c r="G5" s="47"/>
      <c r="H5" s="47"/>
      <c r="I5" s="47"/>
    </row>
    <row r="6" spans="1:9" ht="15">
      <c r="A6" s="42"/>
      <c r="B6" s="42"/>
      <c r="C6" s="42"/>
      <c r="D6" s="42"/>
      <c r="E6" s="42"/>
      <c r="F6" s="42"/>
      <c r="G6" s="42"/>
      <c r="H6" s="42"/>
      <c r="I6" s="42"/>
    </row>
    <row r="7" spans="1:9" ht="15">
      <c r="A7" s="42"/>
      <c r="B7" s="42"/>
      <c r="C7" s="42"/>
      <c r="D7" s="42"/>
      <c r="E7" s="42"/>
      <c r="F7" s="42"/>
      <c r="G7" s="42"/>
      <c r="H7" s="42"/>
      <c r="I7" s="42"/>
    </row>
    <row r="8" spans="1:9" ht="15">
      <c r="A8" s="42"/>
      <c r="B8" s="42"/>
      <c r="C8" s="42"/>
      <c r="D8" s="42"/>
      <c r="E8" s="42"/>
      <c r="F8" s="42"/>
      <c r="G8" s="42"/>
      <c r="H8" s="42"/>
      <c r="I8" s="42"/>
    </row>
    <row r="9" spans="1:9" ht="15">
      <c r="A9" s="41"/>
      <c r="B9" s="41"/>
      <c r="C9" s="41"/>
      <c r="D9" s="41"/>
      <c r="E9" s="41"/>
      <c r="F9" s="41"/>
      <c r="G9" s="41"/>
      <c r="H9" s="41"/>
      <c r="I9" s="41"/>
    </row>
    <row r="10" spans="1:9" ht="15">
      <c r="A10" s="41"/>
      <c r="B10" s="41"/>
      <c r="C10" s="41"/>
      <c r="D10" s="41"/>
      <c r="E10" s="41"/>
      <c r="F10" s="41"/>
      <c r="G10" s="41"/>
      <c r="H10" s="41"/>
      <c r="I10" s="41"/>
    </row>
  </sheetData>
  <sheetProtection password="C77E" sheet="1"/>
  <mergeCells count="8">
    <mergeCell ref="A7:I7"/>
    <mergeCell ref="A8:I8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="80" zoomScaleNormal="80" zoomScaleSheetLayoutView="80" zoomScalePageLayoutView="0" workbookViewId="0" topLeftCell="A1">
      <selection activeCell="B18" sqref="B18:I18"/>
    </sheetView>
  </sheetViews>
  <sheetFormatPr defaultColWidth="9.140625" defaultRowHeight="15"/>
  <cols>
    <col min="1" max="1" width="10.57421875" style="0" customWidth="1"/>
    <col min="2" max="3" width="5.00390625" style="0" customWidth="1"/>
    <col min="4" max="4" width="4.7109375" style="0" customWidth="1"/>
    <col min="5" max="5" width="4.8515625" style="0" customWidth="1"/>
    <col min="6" max="6" width="5.421875" style="0" customWidth="1"/>
    <col min="7" max="7" width="5.00390625" style="0" customWidth="1"/>
    <col min="8" max="8" width="4.28125" style="0" customWidth="1"/>
    <col min="9" max="9" width="9.140625" style="0" hidden="1" customWidth="1"/>
    <col min="10" max="29" width="15.7109375" style="0" customWidth="1"/>
  </cols>
  <sheetData>
    <row r="1" spans="1:29" ht="27" customHeight="1" thickBot="1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ht="27" customHeight="1" thickBot="1">
      <c r="A2" s="53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/>
    </row>
    <row r="3" spans="1:29" ht="15.75">
      <c r="A3" s="63" t="s">
        <v>0</v>
      </c>
      <c r="B3" s="64"/>
      <c r="C3" s="64"/>
      <c r="D3" s="64"/>
      <c r="E3" s="64"/>
      <c r="F3" s="64"/>
      <c r="G3" s="64"/>
      <c r="H3" s="6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1:29" ht="15.7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5"/>
      <c r="AB4" s="5"/>
      <c r="AC4" s="12"/>
    </row>
    <row r="5" spans="1:29" ht="33.75" customHeight="1">
      <c r="A5" s="13" t="s">
        <v>2</v>
      </c>
      <c r="B5" s="67"/>
      <c r="C5" s="68"/>
      <c r="D5" s="68"/>
      <c r="E5" s="68"/>
      <c r="F5" s="68"/>
      <c r="G5" s="68"/>
      <c r="H5" s="68"/>
      <c r="I5" s="69"/>
      <c r="J5" s="4" t="s">
        <v>3</v>
      </c>
      <c r="K5" s="4" t="s">
        <v>4</v>
      </c>
      <c r="L5" s="4" t="s">
        <v>5</v>
      </c>
      <c r="M5" s="4" t="s">
        <v>6</v>
      </c>
      <c r="N5" s="4" t="s">
        <v>7</v>
      </c>
      <c r="O5" s="4" t="s">
        <v>8</v>
      </c>
      <c r="P5" s="4" t="s">
        <v>9</v>
      </c>
      <c r="Q5" s="4" t="s">
        <v>10</v>
      </c>
      <c r="R5" s="4" t="s">
        <v>11</v>
      </c>
      <c r="S5" s="4" t="s">
        <v>12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  <c r="AC5" s="14" t="s">
        <v>40</v>
      </c>
    </row>
    <row r="6" spans="1:29" ht="15.75">
      <c r="A6" s="56" t="s">
        <v>46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</row>
    <row r="7" spans="1:29" ht="27" customHeight="1">
      <c r="A7" s="37"/>
      <c r="B7" s="74" t="s">
        <v>44</v>
      </c>
      <c r="C7" s="74"/>
      <c r="D7" s="74"/>
      <c r="E7" s="74"/>
      <c r="F7" s="74"/>
      <c r="G7" s="74"/>
      <c r="H7" s="74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</row>
    <row r="8" spans="1:29" ht="15">
      <c r="A8" s="15">
        <v>1</v>
      </c>
      <c r="B8" s="62" t="s">
        <v>13</v>
      </c>
      <c r="C8" s="62"/>
      <c r="D8" s="62"/>
      <c r="E8" s="62"/>
      <c r="F8" s="62"/>
      <c r="G8" s="62"/>
      <c r="H8" s="62"/>
      <c r="I8" s="6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">
      <c r="A9" s="15">
        <v>2</v>
      </c>
      <c r="B9" s="62" t="s">
        <v>14</v>
      </c>
      <c r="C9" s="62"/>
      <c r="D9" s="62"/>
      <c r="E9" s="62"/>
      <c r="F9" s="62"/>
      <c r="G9" s="62"/>
      <c r="H9" s="62"/>
      <c r="I9" s="62"/>
      <c r="J9" s="7"/>
      <c r="K9" s="7"/>
      <c r="L9" s="7"/>
      <c r="M9" s="7"/>
      <c r="N9" s="7"/>
      <c r="O9" s="7"/>
      <c r="P9" s="7"/>
      <c r="Q9" s="7"/>
      <c r="R9" s="7"/>
      <c r="S9" s="7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1:29" ht="15">
      <c r="A10" s="15">
        <v>3</v>
      </c>
      <c r="B10" s="62" t="s">
        <v>15</v>
      </c>
      <c r="C10" s="62"/>
      <c r="D10" s="62"/>
      <c r="E10" s="62"/>
      <c r="F10" s="62"/>
      <c r="G10" s="62"/>
      <c r="H10" s="62"/>
      <c r="I10" s="62"/>
      <c r="J10" s="7"/>
      <c r="K10" s="7"/>
      <c r="L10" s="7"/>
      <c r="M10" s="7"/>
      <c r="N10" s="7"/>
      <c r="O10" s="7"/>
      <c r="P10" s="7"/>
      <c r="Q10" s="7"/>
      <c r="R10" s="7"/>
      <c r="S10" s="7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1:29" ht="15">
      <c r="A11" s="15">
        <v>4</v>
      </c>
      <c r="B11" s="62" t="s">
        <v>16</v>
      </c>
      <c r="C11" s="62"/>
      <c r="D11" s="62"/>
      <c r="E11" s="62"/>
      <c r="F11" s="62"/>
      <c r="G11" s="62"/>
      <c r="H11" s="62"/>
      <c r="I11" s="62"/>
      <c r="J11" s="7"/>
      <c r="K11" s="7"/>
      <c r="L11" s="7"/>
      <c r="M11" s="7"/>
      <c r="N11" s="7"/>
      <c r="O11" s="7"/>
      <c r="P11" s="7"/>
      <c r="Q11" s="7"/>
      <c r="R11" s="7"/>
      <c r="S11" s="7"/>
      <c r="T11" s="31"/>
      <c r="U11" s="31"/>
      <c r="V11" s="31"/>
      <c r="W11" s="31"/>
      <c r="X11" s="31"/>
      <c r="Y11" s="31"/>
      <c r="Z11" s="31"/>
      <c r="AA11" s="31"/>
      <c r="AB11" s="31"/>
      <c r="AC11" s="32"/>
    </row>
    <row r="12" spans="1:29" ht="15">
      <c r="A12" s="15">
        <v>5</v>
      </c>
      <c r="B12" s="62" t="s">
        <v>17</v>
      </c>
      <c r="C12" s="62"/>
      <c r="D12" s="62"/>
      <c r="E12" s="62"/>
      <c r="F12" s="62"/>
      <c r="G12" s="62"/>
      <c r="H12" s="62"/>
      <c r="I12" s="62"/>
      <c r="J12" s="7"/>
      <c r="K12" s="7"/>
      <c r="L12" s="7"/>
      <c r="M12" s="7"/>
      <c r="N12" s="7"/>
      <c r="O12" s="7"/>
      <c r="P12" s="7"/>
      <c r="Q12" s="7"/>
      <c r="R12" s="7"/>
      <c r="S12" s="7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29" ht="29.25" customHeight="1">
      <c r="A13" s="15">
        <v>6</v>
      </c>
      <c r="B13" s="48" t="s">
        <v>49</v>
      </c>
      <c r="C13" s="49"/>
      <c r="D13" s="49"/>
      <c r="E13" s="49"/>
      <c r="F13" s="49"/>
      <c r="G13" s="49"/>
      <c r="H13" s="50"/>
      <c r="I13" s="23"/>
      <c r="J13" s="7"/>
      <c r="K13" s="7"/>
      <c r="L13" s="7"/>
      <c r="M13" s="7"/>
      <c r="N13" s="7"/>
      <c r="O13" s="7"/>
      <c r="P13" s="7"/>
      <c r="Q13" s="7"/>
      <c r="R13" s="7"/>
      <c r="S13" s="7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29" ht="15">
      <c r="A14" s="15">
        <v>7</v>
      </c>
      <c r="B14" s="62" t="s">
        <v>18</v>
      </c>
      <c r="C14" s="62"/>
      <c r="D14" s="62"/>
      <c r="E14" s="62"/>
      <c r="F14" s="62"/>
      <c r="G14" s="62"/>
      <c r="H14" s="62"/>
      <c r="I14" s="62"/>
      <c r="J14" s="7"/>
      <c r="K14" s="7"/>
      <c r="L14" s="7"/>
      <c r="M14" s="7"/>
      <c r="N14" s="7"/>
      <c r="O14" s="7"/>
      <c r="P14" s="7"/>
      <c r="Q14" s="7"/>
      <c r="R14" s="7"/>
      <c r="S14" s="7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29" s="1" customFormat="1" ht="15">
      <c r="A15" s="16">
        <v>8</v>
      </c>
      <c r="B15" s="72" t="s">
        <v>19</v>
      </c>
      <c r="C15" s="72"/>
      <c r="D15" s="72"/>
      <c r="E15" s="72"/>
      <c r="F15" s="72"/>
      <c r="G15" s="72"/>
      <c r="H15" s="72"/>
      <c r="I15" s="72"/>
      <c r="J15" s="33">
        <f>SUM(J8:J14)</f>
        <v>0</v>
      </c>
      <c r="K15" s="33">
        <f aca="true" t="shared" si="0" ref="K15:R15">SUM(K8:K14)</f>
        <v>0</v>
      </c>
      <c r="L15" s="33">
        <f t="shared" si="0"/>
        <v>0</v>
      </c>
      <c r="M15" s="33">
        <f t="shared" si="0"/>
        <v>0</v>
      </c>
      <c r="N15" s="33">
        <f>SUM(N8:N14)</f>
        <v>0</v>
      </c>
      <c r="O15" s="33">
        <f t="shared" si="0"/>
        <v>0</v>
      </c>
      <c r="P15" s="33">
        <f t="shared" si="0"/>
        <v>0</v>
      </c>
      <c r="Q15" s="33">
        <f t="shared" si="0"/>
        <v>0</v>
      </c>
      <c r="R15" s="33">
        <f t="shared" si="0"/>
        <v>0</v>
      </c>
      <c r="S15" s="33">
        <f>SUM(S8:S14)</f>
        <v>0</v>
      </c>
      <c r="T15" s="33">
        <f aca="true" t="shared" si="1" ref="T15:AC15">SUM(T8:T14)</f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4">
        <f t="shared" si="1"/>
        <v>0</v>
      </c>
    </row>
    <row r="16" spans="1:29" ht="15.75" customHeight="1">
      <c r="A16" s="56" t="s">
        <v>48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8"/>
    </row>
    <row r="17" spans="1:29" ht="24" customHeight="1">
      <c r="A17" s="35"/>
      <c r="B17" s="73" t="s">
        <v>55</v>
      </c>
      <c r="C17" s="73"/>
      <c r="D17" s="73"/>
      <c r="E17" s="73"/>
      <c r="F17" s="73"/>
      <c r="G17" s="73"/>
      <c r="H17" s="73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29"/>
    </row>
    <row r="18" spans="1:29" ht="15">
      <c r="A18" s="15">
        <v>9</v>
      </c>
      <c r="B18" s="71" t="s">
        <v>50</v>
      </c>
      <c r="C18" s="71"/>
      <c r="D18" s="71"/>
      <c r="E18" s="71"/>
      <c r="F18" s="71"/>
      <c r="G18" s="71"/>
      <c r="H18" s="71"/>
      <c r="I18" s="71"/>
      <c r="J18" s="7" t="s">
        <v>57</v>
      </c>
      <c r="K18" s="7" t="s">
        <v>57</v>
      </c>
      <c r="L18" s="7" t="s">
        <v>57</v>
      </c>
      <c r="M18" s="7" t="s">
        <v>57</v>
      </c>
      <c r="N18" s="7" t="s">
        <v>57</v>
      </c>
      <c r="O18" s="7" t="s">
        <v>57</v>
      </c>
      <c r="P18" s="7" t="s">
        <v>57</v>
      </c>
      <c r="Q18" s="7" t="s">
        <v>57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57</v>
      </c>
    </row>
    <row r="19" spans="1:29" ht="17.25" customHeight="1">
      <c r="A19" s="15">
        <v>10</v>
      </c>
      <c r="B19" s="71" t="s">
        <v>50</v>
      </c>
      <c r="C19" s="71"/>
      <c r="D19" s="71"/>
      <c r="E19" s="71"/>
      <c r="F19" s="71"/>
      <c r="G19" s="71"/>
      <c r="H19" s="71"/>
      <c r="I19" s="71"/>
      <c r="J19" s="7" t="s">
        <v>57</v>
      </c>
      <c r="K19" s="7" t="s">
        <v>57</v>
      </c>
      <c r="L19" s="7" t="s">
        <v>57</v>
      </c>
      <c r="M19" s="7" t="s">
        <v>57</v>
      </c>
      <c r="N19" s="7" t="s">
        <v>57</v>
      </c>
      <c r="O19" s="7" t="s">
        <v>57</v>
      </c>
      <c r="P19" s="7" t="s">
        <v>57</v>
      </c>
      <c r="Q19" s="7" t="s">
        <v>57</v>
      </c>
      <c r="R19" s="7" t="s">
        <v>57</v>
      </c>
      <c r="S19" s="7" t="s">
        <v>57</v>
      </c>
      <c r="T19" s="7" t="s">
        <v>57</v>
      </c>
      <c r="U19" s="7" t="s">
        <v>57</v>
      </c>
      <c r="V19" s="7" t="s">
        <v>57</v>
      </c>
      <c r="W19" s="7" t="s">
        <v>57</v>
      </c>
      <c r="X19" s="7" t="s">
        <v>57</v>
      </c>
      <c r="Y19" s="7" t="s">
        <v>57</v>
      </c>
      <c r="Z19" s="7" t="s">
        <v>57</v>
      </c>
      <c r="AA19" s="7" t="s">
        <v>57</v>
      </c>
      <c r="AB19" s="7" t="s">
        <v>57</v>
      </c>
      <c r="AC19" s="7" t="s">
        <v>57</v>
      </c>
    </row>
    <row r="20" spans="1:29" ht="15">
      <c r="A20" s="15">
        <v>11</v>
      </c>
      <c r="B20" s="71" t="s">
        <v>50</v>
      </c>
      <c r="C20" s="71"/>
      <c r="D20" s="71"/>
      <c r="E20" s="71"/>
      <c r="F20" s="71"/>
      <c r="G20" s="71"/>
      <c r="H20" s="71"/>
      <c r="I20" s="71"/>
      <c r="J20" s="7" t="s">
        <v>57</v>
      </c>
      <c r="K20" s="7" t="s">
        <v>57</v>
      </c>
      <c r="L20" s="7" t="s">
        <v>57</v>
      </c>
      <c r="M20" s="7" t="s">
        <v>57</v>
      </c>
      <c r="N20" s="7" t="s">
        <v>57</v>
      </c>
      <c r="O20" s="7" t="s">
        <v>57</v>
      </c>
      <c r="P20" s="7" t="s">
        <v>57</v>
      </c>
      <c r="Q20" s="7" t="s">
        <v>57</v>
      </c>
      <c r="R20" s="7" t="s">
        <v>57</v>
      </c>
      <c r="S20" s="7" t="s">
        <v>57</v>
      </c>
      <c r="T20" s="7" t="s">
        <v>57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57</v>
      </c>
      <c r="AB20" s="7" t="s">
        <v>57</v>
      </c>
      <c r="AC20" s="7" t="s">
        <v>57</v>
      </c>
    </row>
    <row r="21" spans="1:29" ht="15">
      <c r="A21" s="15">
        <v>12</v>
      </c>
      <c r="B21" s="71" t="s">
        <v>50</v>
      </c>
      <c r="C21" s="71"/>
      <c r="D21" s="71"/>
      <c r="E21" s="71"/>
      <c r="F21" s="71"/>
      <c r="G21" s="71"/>
      <c r="H21" s="71"/>
      <c r="I21" s="71"/>
      <c r="J21" s="7" t="s">
        <v>57</v>
      </c>
      <c r="K21" s="7" t="s">
        <v>57</v>
      </c>
      <c r="L21" s="7" t="s">
        <v>57</v>
      </c>
      <c r="M21" s="7" t="s">
        <v>57</v>
      </c>
      <c r="N21" s="7" t="s">
        <v>57</v>
      </c>
      <c r="O21" s="7" t="s">
        <v>57</v>
      </c>
      <c r="P21" s="7" t="s">
        <v>57</v>
      </c>
      <c r="Q21" s="7" t="s">
        <v>57</v>
      </c>
      <c r="R21" s="7" t="s">
        <v>57</v>
      </c>
      <c r="S21" s="7" t="s">
        <v>57</v>
      </c>
      <c r="T21" s="7" t="s">
        <v>57</v>
      </c>
      <c r="U21" s="7" t="s">
        <v>57</v>
      </c>
      <c r="V21" s="7" t="s">
        <v>57</v>
      </c>
      <c r="W21" s="7" t="s">
        <v>57</v>
      </c>
      <c r="X21" s="7" t="s">
        <v>57</v>
      </c>
      <c r="Y21" s="7" t="s">
        <v>57</v>
      </c>
      <c r="Z21" s="7" t="s">
        <v>57</v>
      </c>
      <c r="AA21" s="7" t="s">
        <v>57</v>
      </c>
      <c r="AB21" s="7" t="s">
        <v>57</v>
      </c>
      <c r="AC21" s="7" t="s">
        <v>57</v>
      </c>
    </row>
    <row r="22" spans="1:29" ht="14.25" customHeight="1">
      <c r="A22" s="15">
        <v>13</v>
      </c>
      <c r="B22" s="59" t="s">
        <v>50</v>
      </c>
      <c r="C22" s="60"/>
      <c r="D22" s="60"/>
      <c r="E22" s="60"/>
      <c r="F22" s="60"/>
      <c r="G22" s="60"/>
      <c r="H22" s="60"/>
      <c r="I22" s="61"/>
      <c r="J22" s="7" t="s">
        <v>57</v>
      </c>
      <c r="K22" s="7" t="s">
        <v>57</v>
      </c>
      <c r="L22" s="7" t="s">
        <v>57</v>
      </c>
      <c r="M22" s="7" t="s">
        <v>57</v>
      </c>
      <c r="N22" s="7" t="s">
        <v>57</v>
      </c>
      <c r="O22" s="7" t="s">
        <v>57</v>
      </c>
      <c r="P22" s="7" t="s">
        <v>57</v>
      </c>
      <c r="Q22" s="7" t="s">
        <v>57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57</v>
      </c>
    </row>
    <row r="23" spans="1:29" ht="16.5" customHeight="1">
      <c r="A23" s="15">
        <v>14</v>
      </c>
      <c r="B23" s="59" t="s">
        <v>50</v>
      </c>
      <c r="C23" s="60"/>
      <c r="D23" s="60"/>
      <c r="E23" s="60"/>
      <c r="F23" s="60"/>
      <c r="G23" s="60"/>
      <c r="H23" s="60"/>
      <c r="I23" s="61"/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ht="15.75" customHeight="1">
      <c r="A24" s="15">
        <v>15</v>
      </c>
      <c r="B24" s="71" t="s">
        <v>50</v>
      </c>
      <c r="C24" s="71"/>
      <c r="D24" s="71"/>
      <c r="E24" s="71"/>
      <c r="F24" s="71"/>
      <c r="G24" s="71"/>
      <c r="H24" s="71"/>
      <c r="I24" s="71"/>
      <c r="J24" s="7" t="s">
        <v>57</v>
      </c>
      <c r="K24" s="7" t="s">
        <v>57</v>
      </c>
      <c r="L24" s="7" t="s">
        <v>57</v>
      </c>
      <c r="M24" s="7" t="s">
        <v>57</v>
      </c>
      <c r="N24" s="7" t="s">
        <v>57</v>
      </c>
      <c r="O24" s="7" t="s">
        <v>57</v>
      </c>
      <c r="P24" s="7" t="s">
        <v>57</v>
      </c>
      <c r="Q24" s="7" t="s">
        <v>57</v>
      </c>
      <c r="R24" s="7" t="s">
        <v>57</v>
      </c>
      <c r="S24" s="7" t="s">
        <v>57</v>
      </c>
      <c r="T24" s="7" t="s">
        <v>57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57</v>
      </c>
    </row>
    <row r="25" spans="1:29" ht="15">
      <c r="A25" s="15">
        <v>16</v>
      </c>
      <c r="B25" s="71" t="s">
        <v>50</v>
      </c>
      <c r="C25" s="71"/>
      <c r="D25" s="71"/>
      <c r="E25" s="71"/>
      <c r="F25" s="71"/>
      <c r="G25" s="71"/>
      <c r="H25" s="71"/>
      <c r="I25" s="71"/>
      <c r="J25" s="7" t="s">
        <v>57</v>
      </c>
      <c r="K25" s="7" t="s">
        <v>57</v>
      </c>
      <c r="L25" s="7" t="s">
        <v>57</v>
      </c>
      <c r="M25" s="7" t="s">
        <v>57</v>
      </c>
      <c r="N25" s="7" t="s">
        <v>57</v>
      </c>
      <c r="O25" s="7" t="s">
        <v>57</v>
      </c>
      <c r="P25" s="7" t="s">
        <v>57</v>
      </c>
      <c r="Q25" s="7" t="s">
        <v>57</v>
      </c>
      <c r="R25" s="7" t="s">
        <v>57</v>
      </c>
      <c r="S25" s="7" t="s">
        <v>57</v>
      </c>
      <c r="T25" s="7" t="s">
        <v>57</v>
      </c>
      <c r="U25" s="7" t="s">
        <v>57</v>
      </c>
      <c r="V25" s="7" t="s">
        <v>57</v>
      </c>
      <c r="W25" s="7" t="s">
        <v>57</v>
      </c>
      <c r="X25" s="7" t="s">
        <v>57</v>
      </c>
      <c r="Y25" s="7" t="s">
        <v>57</v>
      </c>
      <c r="Z25" s="7" t="s">
        <v>57</v>
      </c>
      <c r="AA25" s="7" t="s">
        <v>57</v>
      </c>
      <c r="AB25" s="7" t="s">
        <v>57</v>
      </c>
      <c r="AC25" s="7" t="s">
        <v>57</v>
      </c>
    </row>
    <row r="26" spans="1:29" ht="15">
      <c r="A26" s="15">
        <v>17</v>
      </c>
      <c r="B26" s="71" t="s">
        <v>50</v>
      </c>
      <c r="C26" s="71"/>
      <c r="D26" s="71"/>
      <c r="E26" s="71"/>
      <c r="F26" s="71"/>
      <c r="G26" s="71"/>
      <c r="H26" s="71"/>
      <c r="I26" s="71"/>
      <c r="J26" s="7" t="s">
        <v>57</v>
      </c>
      <c r="K26" s="7" t="s">
        <v>57</v>
      </c>
      <c r="L26" s="7" t="s">
        <v>57</v>
      </c>
      <c r="M26" s="7" t="s">
        <v>57</v>
      </c>
      <c r="N26" s="7" t="s">
        <v>57</v>
      </c>
      <c r="O26" s="7" t="s">
        <v>57</v>
      </c>
      <c r="P26" s="7" t="s">
        <v>57</v>
      </c>
      <c r="Q26" s="7" t="s">
        <v>57</v>
      </c>
      <c r="R26" s="7" t="s">
        <v>57</v>
      </c>
      <c r="S26" s="7" t="s">
        <v>57</v>
      </c>
      <c r="T26" s="7" t="s">
        <v>57</v>
      </c>
      <c r="U26" s="7" t="s">
        <v>57</v>
      </c>
      <c r="V26" s="7" t="s">
        <v>57</v>
      </c>
      <c r="W26" s="7" t="s">
        <v>57</v>
      </c>
      <c r="X26" s="7" t="s">
        <v>57</v>
      </c>
      <c r="Y26" s="7" t="s">
        <v>57</v>
      </c>
      <c r="Z26" s="7" t="s">
        <v>57</v>
      </c>
      <c r="AA26" s="7" t="s">
        <v>57</v>
      </c>
      <c r="AB26" s="7" t="s">
        <v>57</v>
      </c>
      <c r="AC26" s="7" t="s">
        <v>57</v>
      </c>
    </row>
    <row r="27" spans="1:29" s="1" customFormat="1" ht="31.5" customHeight="1">
      <c r="A27" s="16">
        <v>18</v>
      </c>
      <c r="B27" s="72" t="s">
        <v>47</v>
      </c>
      <c r="C27" s="72"/>
      <c r="D27" s="72"/>
      <c r="E27" s="72"/>
      <c r="F27" s="72"/>
      <c r="G27" s="72"/>
      <c r="H27" s="72"/>
      <c r="I27" s="72"/>
      <c r="J27" s="9">
        <f>SUM(J18:J26)</f>
        <v>0</v>
      </c>
      <c r="K27" s="9">
        <f aca="true" t="shared" si="2" ref="K27:Q27">SUM(K18:K26)</f>
        <v>0</v>
      </c>
      <c r="L27" s="9">
        <f t="shared" si="2"/>
        <v>0</v>
      </c>
      <c r="M27" s="9">
        <f t="shared" si="2"/>
        <v>0</v>
      </c>
      <c r="N27" s="9">
        <f t="shared" si="2"/>
        <v>0</v>
      </c>
      <c r="O27" s="9">
        <f t="shared" si="2"/>
        <v>0</v>
      </c>
      <c r="P27" s="9">
        <f t="shared" si="2"/>
        <v>0</v>
      </c>
      <c r="Q27" s="9">
        <f t="shared" si="2"/>
        <v>0</v>
      </c>
      <c r="R27" s="9">
        <f aca="true" t="shared" si="3" ref="R27:AC27">SUM(R18:R26)</f>
        <v>0</v>
      </c>
      <c r="S27" s="9">
        <f t="shared" si="3"/>
        <v>0</v>
      </c>
      <c r="T27" s="9">
        <f t="shared" si="3"/>
        <v>0</v>
      </c>
      <c r="U27" s="9">
        <f t="shared" si="3"/>
        <v>0</v>
      </c>
      <c r="V27" s="9">
        <f t="shared" si="3"/>
        <v>0</v>
      </c>
      <c r="W27" s="9">
        <f t="shared" si="3"/>
        <v>0</v>
      </c>
      <c r="X27" s="9">
        <f t="shared" si="3"/>
        <v>0</v>
      </c>
      <c r="Y27" s="9">
        <f t="shared" si="3"/>
        <v>0</v>
      </c>
      <c r="Z27" s="9">
        <f t="shared" si="3"/>
        <v>0</v>
      </c>
      <c r="AA27" s="9">
        <f t="shared" si="3"/>
        <v>0</v>
      </c>
      <c r="AB27" s="9">
        <f t="shared" si="3"/>
        <v>0</v>
      </c>
      <c r="AC27" s="9">
        <f t="shared" si="3"/>
        <v>0</v>
      </c>
    </row>
    <row r="28" spans="1:29" s="1" customFormat="1" ht="50.25" customHeight="1" thickBot="1">
      <c r="A28" s="17">
        <v>19</v>
      </c>
      <c r="B28" s="70" t="s">
        <v>52</v>
      </c>
      <c r="C28" s="70"/>
      <c r="D28" s="70"/>
      <c r="E28" s="70"/>
      <c r="F28" s="70"/>
      <c r="G28" s="70"/>
      <c r="H28" s="70"/>
      <c r="I28" s="70"/>
      <c r="J28" s="18">
        <f aca="true" t="shared" si="4" ref="J28:AC28">J27-J15</f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0</v>
      </c>
      <c r="X28" s="18">
        <f t="shared" si="4"/>
        <v>0</v>
      </c>
      <c r="Y28" s="18">
        <f t="shared" si="4"/>
        <v>0</v>
      </c>
      <c r="Z28" s="18">
        <f t="shared" si="4"/>
        <v>0</v>
      </c>
      <c r="AA28" s="18">
        <f t="shared" si="4"/>
        <v>0</v>
      </c>
      <c r="AB28" s="18">
        <f t="shared" si="4"/>
        <v>0</v>
      </c>
      <c r="AC28" s="19">
        <f t="shared" si="4"/>
        <v>0</v>
      </c>
    </row>
    <row r="29" spans="1:20" ht="15.75">
      <c r="A29" s="2"/>
      <c r="Q29" s="3"/>
      <c r="R29" s="3"/>
      <c r="S29" s="3"/>
      <c r="T29" s="3"/>
    </row>
    <row r="30" spans="1:29" ht="33" customHeight="1">
      <c r="A30" s="51" t="s">
        <v>68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ht="32.25" customHeight="1">
      <c r="A31" s="51" t="s">
        <v>69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</sheetData>
  <sheetProtection password="C77E" sheet="1"/>
  <mergeCells count="30">
    <mergeCell ref="B17:H17"/>
    <mergeCell ref="B7:H7"/>
    <mergeCell ref="B21:I21"/>
    <mergeCell ref="A1:AC1"/>
    <mergeCell ref="A16:AC16"/>
    <mergeCell ref="B18:I18"/>
    <mergeCell ref="B19:I19"/>
    <mergeCell ref="B20:I20"/>
    <mergeCell ref="B12:I12"/>
    <mergeCell ref="B15:I15"/>
    <mergeCell ref="B8:I8"/>
    <mergeCell ref="B9:I9"/>
    <mergeCell ref="B10:I10"/>
    <mergeCell ref="B11:I11"/>
    <mergeCell ref="B5:I5"/>
    <mergeCell ref="B28:I28"/>
    <mergeCell ref="B24:I24"/>
    <mergeCell ref="B25:I25"/>
    <mergeCell ref="B26:I26"/>
    <mergeCell ref="B27:I27"/>
    <mergeCell ref="B13:H13"/>
    <mergeCell ref="A30:AC30"/>
    <mergeCell ref="A31:AC31"/>
    <mergeCell ref="A2:AC2"/>
    <mergeCell ref="A6:AC6"/>
    <mergeCell ref="B23:I23"/>
    <mergeCell ref="B22:I22"/>
    <mergeCell ref="B14:I14"/>
    <mergeCell ref="A3:H3"/>
    <mergeCell ref="A4:L4"/>
  </mergeCells>
  <printOptions/>
  <pageMargins left="0.7" right="0.7" top="0.89" bottom="0.75" header="0.52" footer="0.3"/>
  <pageSetup fitToHeight="2" horizontalDpi="600" verticalDpi="600" orientation="landscape" paperSize="9" scale="36" r:id="rId3"/>
  <rowBreaks count="1" manualBreakCount="1">
    <brk id="28" max="2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80" zoomScaleNormal="80" zoomScaleSheetLayoutView="80" workbookViewId="0" topLeftCell="A1">
      <selection activeCell="B5" sqref="B5:H5"/>
    </sheetView>
  </sheetViews>
  <sheetFormatPr defaultColWidth="9.140625" defaultRowHeight="15"/>
  <cols>
    <col min="1" max="1" width="6.57421875" style="0" customWidth="1"/>
    <col min="2" max="3" width="5.00390625" style="0" customWidth="1"/>
    <col min="4" max="4" width="4.7109375" style="0" customWidth="1"/>
    <col min="5" max="5" width="4.8515625" style="0" customWidth="1"/>
    <col min="6" max="6" width="5.421875" style="0" customWidth="1"/>
    <col min="7" max="7" width="5.00390625" style="0" customWidth="1"/>
    <col min="8" max="8" width="4.28125" style="0" customWidth="1"/>
    <col min="9" max="9" width="9.140625" style="0" hidden="1" customWidth="1"/>
    <col min="10" max="19" width="10.7109375" style="0" customWidth="1"/>
    <col min="20" max="29" width="15.7109375" style="0" customWidth="1"/>
  </cols>
  <sheetData>
    <row r="1" spans="1:19" ht="27" customHeight="1">
      <c r="A1" s="107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29" ht="33" customHeight="1">
      <c r="A2" s="85" t="s">
        <v>20</v>
      </c>
      <c r="B2" s="86"/>
      <c r="C2" s="86"/>
      <c r="D2" s="87"/>
      <c r="E2" s="121">
        <v>0.08</v>
      </c>
      <c r="F2" s="122"/>
      <c r="G2" s="122"/>
      <c r="H2" s="123"/>
      <c r="I2" s="27"/>
      <c r="J2" s="88" t="s">
        <v>66</v>
      </c>
      <c r="K2" s="87"/>
      <c r="L2" s="110" t="s">
        <v>50</v>
      </c>
      <c r="M2" s="111"/>
      <c r="N2" s="111"/>
      <c r="O2" s="111"/>
      <c r="P2" s="111"/>
      <c r="Q2" s="111"/>
      <c r="R2" s="111"/>
      <c r="S2" s="112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39" customHeight="1">
      <c r="A3" s="26" t="s">
        <v>21</v>
      </c>
      <c r="B3" s="83" t="s">
        <v>22</v>
      </c>
      <c r="C3" s="57"/>
      <c r="D3" s="57"/>
      <c r="E3" s="57"/>
      <c r="F3" s="57"/>
      <c r="G3" s="57"/>
      <c r="H3" s="91"/>
      <c r="I3" s="83" t="s">
        <v>42</v>
      </c>
      <c r="J3" s="57"/>
      <c r="K3" s="91"/>
      <c r="L3" s="83" t="s">
        <v>43</v>
      </c>
      <c r="M3" s="91"/>
      <c r="N3" s="83" t="s">
        <v>23</v>
      </c>
      <c r="O3" s="91"/>
      <c r="P3" s="83" t="s">
        <v>41</v>
      </c>
      <c r="Q3" s="49"/>
      <c r="R3" s="49"/>
      <c r="S3" s="84"/>
      <c r="T3" s="8"/>
      <c r="U3" s="8"/>
      <c r="V3" s="8"/>
      <c r="W3" s="20"/>
      <c r="X3" s="8"/>
      <c r="Y3" s="8"/>
      <c r="Z3" s="8"/>
      <c r="AA3" s="8"/>
      <c r="AB3" s="8"/>
      <c r="AC3" s="8"/>
    </row>
    <row r="4" spans="1:29" ht="15.75">
      <c r="A4" s="26" t="s">
        <v>24</v>
      </c>
      <c r="B4" s="83" t="s">
        <v>25</v>
      </c>
      <c r="C4" s="57"/>
      <c r="D4" s="57"/>
      <c r="E4" s="57"/>
      <c r="F4" s="57"/>
      <c r="G4" s="57"/>
      <c r="H4" s="91"/>
      <c r="I4" s="83" t="s">
        <v>26</v>
      </c>
      <c r="J4" s="57"/>
      <c r="K4" s="91"/>
      <c r="L4" s="83" t="s">
        <v>28</v>
      </c>
      <c r="M4" s="91"/>
      <c r="N4" s="83" t="s">
        <v>29</v>
      </c>
      <c r="O4" s="91"/>
      <c r="P4" s="83" t="s">
        <v>27</v>
      </c>
      <c r="Q4" s="89"/>
      <c r="R4" s="89"/>
      <c r="S4" s="90"/>
      <c r="T4" s="8"/>
      <c r="U4" s="8"/>
      <c r="V4" s="8"/>
      <c r="W4" s="20"/>
      <c r="X4" s="8"/>
      <c r="Y4" s="8"/>
      <c r="Z4" s="8"/>
      <c r="AA4" s="8"/>
      <c r="AB4" s="8"/>
      <c r="AC4" s="8"/>
    </row>
    <row r="5" spans="1:29" ht="15.75">
      <c r="A5" s="28">
        <v>1</v>
      </c>
      <c r="B5" s="92">
        <f>1/POWER((1+$E$2),A5)</f>
        <v>0.9259259259259258</v>
      </c>
      <c r="C5" s="93"/>
      <c r="D5" s="93"/>
      <c r="E5" s="93"/>
      <c r="F5" s="93"/>
      <c r="G5" s="93"/>
      <c r="H5" s="94"/>
      <c r="I5" s="80">
        <f>'Ipoteze de calcul procent'!J27</f>
        <v>0</v>
      </c>
      <c r="J5" s="95"/>
      <c r="K5" s="96"/>
      <c r="L5" s="80">
        <f>'Ipoteze de calcul procent'!J15</f>
        <v>0</v>
      </c>
      <c r="M5" s="96"/>
      <c r="N5" s="80">
        <f>I5-L5</f>
        <v>0</v>
      </c>
      <c r="O5" s="96"/>
      <c r="P5" s="80">
        <f>N5*B5</f>
        <v>0</v>
      </c>
      <c r="Q5" s="81"/>
      <c r="R5" s="81"/>
      <c r="S5" s="82"/>
      <c r="T5" s="8"/>
      <c r="U5" s="8"/>
      <c r="V5" s="8"/>
      <c r="W5" s="20"/>
      <c r="X5" s="8"/>
      <c r="Y5" s="8"/>
      <c r="Z5" s="8"/>
      <c r="AA5" s="8"/>
      <c r="AB5" s="8"/>
      <c r="AC5" s="8"/>
    </row>
    <row r="6" spans="1:29" ht="15.75">
      <c r="A6" s="28">
        <v>2</v>
      </c>
      <c r="B6" s="92">
        <f>1/POWER((1+$E$2),A6)</f>
        <v>0.8573388203017832</v>
      </c>
      <c r="C6" s="93"/>
      <c r="D6" s="93"/>
      <c r="E6" s="93"/>
      <c r="F6" s="93"/>
      <c r="G6" s="93"/>
      <c r="H6" s="94"/>
      <c r="I6" s="80">
        <f>'Ipoteze de calcul procent'!K27</f>
        <v>0</v>
      </c>
      <c r="J6" s="95"/>
      <c r="K6" s="96"/>
      <c r="L6" s="80">
        <f>'Ipoteze de calcul procent'!K15</f>
        <v>0</v>
      </c>
      <c r="M6" s="96"/>
      <c r="N6" s="80">
        <f aca="true" t="shared" si="0" ref="N6:N24">I6-L6</f>
        <v>0</v>
      </c>
      <c r="O6" s="96"/>
      <c r="P6" s="80">
        <f>N6*B6</f>
        <v>0</v>
      </c>
      <c r="Q6" s="81"/>
      <c r="R6" s="81"/>
      <c r="S6" s="82"/>
      <c r="T6" s="8"/>
      <c r="U6" s="30"/>
      <c r="V6" s="8"/>
      <c r="W6" s="20"/>
      <c r="X6" s="8"/>
      <c r="Y6" s="8"/>
      <c r="Z6" s="8"/>
      <c r="AA6" s="8"/>
      <c r="AB6" s="8"/>
      <c r="AC6" s="8"/>
    </row>
    <row r="7" spans="1:29" ht="15.75">
      <c r="A7" s="28">
        <v>3</v>
      </c>
      <c r="B7" s="92">
        <f aca="true" t="shared" si="1" ref="B7:B23">1/POWER((1+$E$2),A7)</f>
        <v>0.7938322410201696</v>
      </c>
      <c r="C7" s="93"/>
      <c r="D7" s="93"/>
      <c r="E7" s="93"/>
      <c r="F7" s="93"/>
      <c r="G7" s="93"/>
      <c r="H7" s="94"/>
      <c r="I7" s="80">
        <f>'Ipoteze de calcul procent'!L27</f>
        <v>0</v>
      </c>
      <c r="J7" s="95"/>
      <c r="K7" s="96"/>
      <c r="L7" s="80">
        <f>'Ipoteze de calcul procent'!L15</f>
        <v>0</v>
      </c>
      <c r="M7" s="96"/>
      <c r="N7" s="80">
        <f t="shared" si="0"/>
        <v>0</v>
      </c>
      <c r="O7" s="96"/>
      <c r="P7" s="80">
        <f>N7*B7</f>
        <v>0</v>
      </c>
      <c r="Q7" s="81"/>
      <c r="R7" s="81"/>
      <c r="S7" s="82"/>
      <c r="T7" s="8"/>
      <c r="U7" s="8"/>
      <c r="V7" s="8"/>
      <c r="W7" s="20"/>
      <c r="X7" s="8"/>
      <c r="Y7" s="8"/>
      <c r="Z7" s="8"/>
      <c r="AA7" s="8"/>
      <c r="AB7" s="8"/>
      <c r="AC7" s="8"/>
    </row>
    <row r="8" spans="1:29" ht="15.75">
      <c r="A8" s="28">
        <v>4</v>
      </c>
      <c r="B8" s="92">
        <f t="shared" si="1"/>
        <v>0.7350298527964533</v>
      </c>
      <c r="C8" s="93"/>
      <c r="D8" s="93"/>
      <c r="E8" s="93"/>
      <c r="F8" s="93"/>
      <c r="G8" s="93"/>
      <c r="H8" s="94"/>
      <c r="I8" s="80">
        <f>'Ipoteze de calcul procent'!M27</f>
        <v>0</v>
      </c>
      <c r="J8" s="95"/>
      <c r="K8" s="96"/>
      <c r="L8" s="80">
        <f>'Ipoteze de calcul procent'!M15</f>
        <v>0</v>
      </c>
      <c r="M8" s="96"/>
      <c r="N8" s="80">
        <f t="shared" si="0"/>
        <v>0</v>
      </c>
      <c r="O8" s="96"/>
      <c r="P8" s="80">
        <f>N8*B8</f>
        <v>0</v>
      </c>
      <c r="Q8" s="81"/>
      <c r="R8" s="81"/>
      <c r="S8" s="82"/>
      <c r="T8" s="8"/>
      <c r="U8" s="8"/>
      <c r="V8" s="8"/>
      <c r="W8" s="20"/>
      <c r="X8" s="8"/>
      <c r="Y8" s="8"/>
      <c r="Z8" s="8"/>
      <c r="AA8" s="8"/>
      <c r="AB8" s="8"/>
      <c r="AC8" s="8"/>
    </row>
    <row r="9" spans="1:29" ht="15.75">
      <c r="A9" s="28">
        <v>5</v>
      </c>
      <c r="B9" s="92">
        <f t="shared" si="1"/>
        <v>0.680583197033753</v>
      </c>
      <c r="C9" s="93"/>
      <c r="D9" s="93"/>
      <c r="E9" s="93"/>
      <c r="F9" s="93"/>
      <c r="G9" s="93"/>
      <c r="H9" s="94"/>
      <c r="I9" s="80">
        <f>'Ipoteze de calcul procent'!N27</f>
        <v>0</v>
      </c>
      <c r="J9" s="95"/>
      <c r="K9" s="96"/>
      <c r="L9" s="80">
        <f>'Ipoteze de calcul procent'!N15</f>
        <v>0</v>
      </c>
      <c r="M9" s="96"/>
      <c r="N9" s="80">
        <f t="shared" si="0"/>
        <v>0</v>
      </c>
      <c r="O9" s="96"/>
      <c r="P9" s="80">
        <f>N9*B9</f>
        <v>0</v>
      </c>
      <c r="Q9" s="81"/>
      <c r="R9" s="81"/>
      <c r="S9" s="82"/>
      <c r="T9" s="8"/>
      <c r="U9" s="8"/>
      <c r="V9" s="8"/>
      <c r="W9" s="20"/>
      <c r="X9" s="8"/>
      <c r="Y9" s="8"/>
      <c r="Z9" s="8"/>
      <c r="AA9" s="8"/>
      <c r="AB9" s="8"/>
      <c r="AC9" s="8"/>
    </row>
    <row r="10" spans="1:29" ht="15.75">
      <c r="A10" s="28">
        <v>6</v>
      </c>
      <c r="B10" s="92">
        <f t="shared" si="1"/>
        <v>0.6301696268831045</v>
      </c>
      <c r="C10" s="93"/>
      <c r="D10" s="93"/>
      <c r="E10" s="93"/>
      <c r="F10" s="93"/>
      <c r="G10" s="93"/>
      <c r="H10" s="94"/>
      <c r="I10" s="80">
        <f>'Ipoteze de calcul procent'!O27</f>
        <v>0</v>
      </c>
      <c r="J10" s="95"/>
      <c r="K10" s="96"/>
      <c r="L10" s="80">
        <f>'Ipoteze de calcul procent'!O15</f>
        <v>0</v>
      </c>
      <c r="M10" s="96"/>
      <c r="N10" s="80">
        <f t="shared" si="0"/>
        <v>0</v>
      </c>
      <c r="O10" s="96"/>
      <c r="P10" s="80">
        <f aca="true" t="shared" si="2" ref="P10:P23">N10*B10</f>
        <v>0</v>
      </c>
      <c r="Q10" s="81"/>
      <c r="R10" s="81"/>
      <c r="S10" s="82"/>
      <c r="T10" s="8"/>
      <c r="U10" s="8"/>
      <c r="V10" s="8"/>
      <c r="W10" s="20"/>
      <c r="X10" s="8"/>
      <c r="Y10" s="8"/>
      <c r="Z10" s="8"/>
      <c r="AA10" s="8"/>
      <c r="AB10" s="8"/>
      <c r="AC10" s="8"/>
    </row>
    <row r="11" spans="1:29" ht="15.75">
      <c r="A11" s="28">
        <v>7</v>
      </c>
      <c r="B11" s="92">
        <f t="shared" si="1"/>
        <v>0.5834903952621339</v>
      </c>
      <c r="C11" s="93"/>
      <c r="D11" s="93"/>
      <c r="E11" s="93"/>
      <c r="F11" s="93"/>
      <c r="G11" s="93"/>
      <c r="H11" s="94"/>
      <c r="I11" s="80">
        <f>'Ipoteze de calcul procent'!P27</f>
        <v>0</v>
      </c>
      <c r="J11" s="95"/>
      <c r="K11" s="96"/>
      <c r="L11" s="80">
        <f>'Ipoteze de calcul procent'!P15</f>
        <v>0</v>
      </c>
      <c r="M11" s="96"/>
      <c r="N11" s="80">
        <f t="shared" si="0"/>
        <v>0</v>
      </c>
      <c r="O11" s="96"/>
      <c r="P11" s="80">
        <f t="shared" si="2"/>
        <v>0</v>
      </c>
      <c r="Q11" s="81"/>
      <c r="R11" s="81"/>
      <c r="S11" s="82"/>
      <c r="T11" s="8"/>
      <c r="U11" s="8"/>
      <c r="V11" s="8"/>
      <c r="W11" s="20"/>
      <c r="X11" s="8"/>
      <c r="Y11" s="8"/>
      <c r="Z11" s="8"/>
      <c r="AA11" s="8"/>
      <c r="AB11" s="8"/>
      <c r="AC11" s="8"/>
    </row>
    <row r="12" spans="1:29" ht="15.75">
      <c r="A12" s="28">
        <v>8</v>
      </c>
      <c r="B12" s="92">
        <f t="shared" si="1"/>
        <v>0.5402688845019757</v>
      </c>
      <c r="C12" s="93"/>
      <c r="D12" s="93"/>
      <c r="E12" s="93"/>
      <c r="F12" s="93"/>
      <c r="G12" s="93"/>
      <c r="H12" s="94"/>
      <c r="I12" s="80">
        <f>'Ipoteze de calcul procent'!Q27</f>
        <v>0</v>
      </c>
      <c r="J12" s="95"/>
      <c r="K12" s="96"/>
      <c r="L12" s="80">
        <f>'Ipoteze de calcul procent'!Q15</f>
        <v>0</v>
      </c>
      <c r="M12" s="96"/>
      <c r="N12" s="80">
        <f t="shared" si="0"/>
        <v>0</v>
      </c>
      <c r="O12" s="96"/>
      <c r="P12" s="80">
        <f t="shared" si="2"/>
        <v>0</v>
      </c>
      <c r="Q12" s="81"/>
      <c r="R12" s="81"/>
      <c r="S12" s="82"/>
      <c r="T12" s="8"/>
      <c r="U12" s="8"/>
      <c r="V12" s="8"/>
      <c r="W12" s="20"/>
      <c r="X12" s="8"/>
      <c r="Y12" s="8"/>
      <c r="Z12" s="8"/>
      <c r="AA12" s="8"/>
      <c r="AB12" s="8"/>
      <c r="AC12" s="8"/>
    </row>
    <row r="13" spans="1:29" ht="15.75">
      <c r="A13" s="28">
        <v>9</v>
      </c>
      <c r="B13" s="92">
        <f t="shared" si="1"/>
        <v>0.500248967131459</v>
      </c>
      <c r="C13" s="93"/>
      <c r="D13" s="93"/>
      <c r="E13" s="93"/>
      <c r="F13" s="93"/>
      <c r="G13" s="93"/>
      <c r="H13" s="94"/>
      <c r="I13" s="80">
        <f>'Ipoteze de calcul procent'!R27</f>
        <v>0</v>
      </c>
      <c r="J13" s="95"/>
      <c r="K13" s="96"/>
      <c r="L13" s="80">
        <f>'Ipoteze de calcul procent'!R15</f>
        <v>0</v>
      </c>
      <c r="M13" s="96"/>
      <c r="N13" s="80">
        <f t="shared" si="0"/>
        <v>0</v>
      </c>
      <c r="O13" s="96"/>
      <c r="P13" s="80">
        <f t="shared" si="2"/>
        <v>0</v>
      </c>
      <c r="Q13" s="81"/>
      <c r="R13" s="81"/>
      <c r="S13" s="82"/>
      <c r="T13" s="8"/>
      <c r="U13" s="25"/>
      <c r="V13" s="8"/>
      <c r="W13" s="20"/>
      <c r="X13" s="8"/>
      <c r="Y13" s="8"/>
      <c r="Z13" s="8"/>
      <c r="AA13" s="8"/>
      <c r="AB13" s="8"/>
      <c r="AC13" s="8"/>
    </row>
    <row r="14" spans="1:29" ht="15.75">
      <c r="A14" s="28">
        <v>10</v>
      </c>
      <c r="B14" s="92">
        <f t="shared" si="1"/>
        <v>0.46319348808468425</v>
      </c>
      <c r="C14" s="93"/>
      <c r="D14" s="93"/>
      <c r="E14" s="93"/>
      <c r="F14" s="93"/>
      <c r="G14" s="93"/>
      <c r="H14" s="94"/>
      <c r="I14" s="80">
        <f>'Ipoteze de calcul procent'!S27</f>
        <v>0</v>
      </c>
      <c r="J14" s="95"/>
      <c r="K14" s="96"/>
      <c r="L14" s="80">
        <f>'Ipoteze de calcul procent'!S15</f>
        <v>0</v>
      </c>
      <c r="M14" s="96"/>
      <c r="N14" s="80">
        <f t="shared" si="0"/>
        <v>0</v>
      </c>
      <c r="O14" s="96"/>
      <c r="P14" s="80">
        <f t="shared" si="2"/>
        <v>0</v>
      </c>
      <c r="Q14" s="81"/>
      <c r="R14" s="81"/>
      <c r="S14" s="82"/>
      <c r="T14" s="8"/>
      <c r="U14" s="25"/>
      <c r="V14" s="8"/>
      <c r="W14" s="20"/>
      <c r="X14" s="8"/>
      <c r="Y14" s="8"/>
      <c r="Z14" s="8"/>
      <c r="AA14" s="8"/>
      <c r="AB14" s="8"/>
      <c r="AC14" s="8"/>
    </row>
    <row r="15" spans="1:29" ht="15.75">
      <c r="A15" s="28">
        <v>11</v>
      </c>
      <c r="B15" s="92">
        <f t="shared" si="1"/>
        <v>0.4288828593376706</v>
      </c>
      <c r="C15" s="93"/>
      <c r="D15" s="93"/>
      <c r="E15" s="93"/>
      <c r="F15" s="93"/>
      <c r="G15" s="93"/>
      <c r="H15" s="94"/>
      <c r="I15" s="80">
        <f>'Ipoteze de calcul procent'!T27</f>
        <v>0</v>
      </c>
      <c r="J15" s="95"/>
      <c r="K15" s="96"/>
      <c r="L15" s="80">
        <f>'Ipoteze de calcul procent'!T15</f>
        <v>0</v>
      </c>
      <c r="M15" s="96"/>
      <c r="N15" s="80">
        <f t="shared" si="0"/>
        <v>0</v>
      </c>
      <c r="O15" s="96"/>
      <c r="P15" s="80">
        <f t="shared" si="2"/>
        <v>0</v>
      </c>
      <c r="Q15" s="81"/>
      <c r="R15" s="81"/>
      <c r="S15" s="82"/>
      <c r="T15" s="8"/>
      <c r="U15" s="25"/>
      <c r="V15" s="8"/>
      <c r="W15" s="20"/>
      <c r="X15" s="8"/>
      <c r="Y15" s="8"/>
      <c r="Z15" s="8"/>
      <c r="AA15" s="8"/>
      <c r="AB15" s="8"/>
      <c r="AC15" s="8"/>
    </row>
    <row r="16" spans="1:29" ht="15.75">
      <c r="A16" s="28">
        <v>12</v>
      </c>
      <c r="B16" s="92">
        <f t="shared" si="1"/>
        <v>0.39711375864599124</v>
      </c>
      <c r="C16" s="93"/>
      <c r="D16" s="93"/>
      <c r="E16" s="93"/>
      <c r="F16" s="93"/>
      <c r="G16" s="93"/>
      <c r="H16" s="94"/>
      <c r="I16" s="80">
        <f>'Ipoteze de calcul procent'!U27</f>
        <v>0</v>
      </c>
      <c r="J16" s="95"/>
      <c r="K16" s="96"/>
      <c r="L16" s="80">
        <f>'Ipoteze de calcul procent'!U15</f>
        <v>0</v>
      </c>
      <c r="M16" s="96"/>
      <c r="N16" s="80">
        <f t="shared" si="0"/>
        <v>0</v>
      </c>
      <c r="O16" s="96"/>
      <c r="P16" s="80">
        <f t="shared" si="2"/>
        <v>0</v>
      </c>
      <c r="Q16" s="81"/>
      <c r="R16" s="81"/>
      <c r="S16" s="82"/>
      <c r="T16" s="8"/>
      <c r="U16" s="25"/>
      <c r="V16" s="8"/>
      <c r="W16" s="8"/>
      <c r="X16" s="8"/>
      <c r="Y16" s="8"/>
      <c r="Z16" s="8"/>
      <c r="AA16" s="8"/>
      <c r="AB16" s="8"/>
      <c r="AC16" s="8"/>
    </row>
    <row r="17" spans="1:29" ht="15.75">
      <c r="A17" s="28">
        <v>13</v>
      </c>
      <c r="B17" s="92">
        <f t="shared" si="1"/>
        <v>0.3676979246722141</v>
      </c>
      <c r="C17" s="93"/>
      <c r="D17" s="93"/>
      <c r="E17" s="93"/>
      <c r="F17" s="93"/>
      <c r="G17" s="93"/>
      <c r="H17" s="94"/>
      <c r="I17" s="80">
        <f>'Ipoteze de calcul procent'!V27</f>
        <v>0</v>
      </c>
      <c r="J17" s="95"/>
      <c r="K17" s="96"/>
      <c r="L17" s="80">
        <f>'Ipoteze de calcul procent'!V15</f>
        <v>0</v>
      </c>
      <c r="M17" s="96"/>
      <c r="N17" s="80">
        <f t="shared" si="0"/>
        <v>0</v>
      </c>
      <c r="O17" s="96"/>
      <c r="P17" s="80">
        <f t="shared" si="2"/>
        <v>0</v>
      </c>
      <c r="Q17" s="81"/>
      <c r="R17" s="81"/>
      <c r="S17" s="82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5.75">
      <c r="A18" s="28">
        <v>14</v>
      </c>
      <c r="B18" s="92">
        <f t="shared" si="1"/>
        <v>0.3404610413631612</v>
      </c>
      <c r="C18" s="93"/>
      <c r="D18" s="93"/>
      <c r="E18" s="93"/>
      <c r="F18" s="93"/>
      <c r="G18" s="93"/>
      <c r="H18" s="94"/>
      <c r="I18" s="80">
        <f>'Ipoteze de calcul procent'!W27</f>
        <v>0</v>
      </c>
      <c r="J18" s="95"/>
      <c r="K18" s="96"/>
      <c r="L18" s="80">
        <f>'Ipoteze de calcul procent'!W15</f>
        <v>0</v>
      </c>
      <c r="M18" s="96"/>
      <c r="N18" s="80">
        <f t="shared" si="0"/>
        <v>0</v>
      </c>
      <c r="O18" s="96"/>
      <c r="P18" s="80">
        <f t="shared" si="2"/>
        <v>0</v>
      </c>
      <c r="Q18" s="81"/>
      <c r="R18" s="81"/>
      <c r="S18" s="82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5.75">
      <c r="A19" s="28">
        <v>15</v>
      </c>
      <c r="B19" s="92">
        <f t="shared" si="1"/>
        <v>0.31524170496588994</v>
      </c>
      <c r="C19" s="93"/>
      <c r="D19" s="93"/>
      <c r="E19" s="93"/>
      <c r="F19" s="93"/>
      <c r="G19" s="93"/>
      <c r="H19" s="94"/>
      <c r="I19" s="80">
        <f>'Ipoteze de calcul procent'!X27</f>
        <v>0</v>
      </c>
      <c r="J19" s="95"/>
      <c r="K19" s="96"/>
      <c r="L19" s="80">
        <f>'Ipoteze de calcul procent'!X15</f>
        <v>0</v>
      </c>
      <c r="M19" s="96"/>
      <c r="N19" s="80">
        <f t="shared" si="0"/>
        <v>0</v>
      </c>
      <c r="O19" s="96"/>
      <c r="P19" s="80">
        <f t="shared" si="2"/>
        <v>0</v>
      </c>
      <c r="Q19" s="81"/>
      <c r="R19" s="81"/>
      <c r="S19" s="82"/>
      <c r="T19" s="8"/>
      <c r="U19" s="21"/>
      <c r="V19" s="21"/>
      <c r="W19" s="8"/>
      <c r="X19" s="8"/>
      <c r="Y19" s="8"/>
      <c r="Z19" s="8"/>
      <c r="AA19" s="8"/>
      <c r="AB19" s="8"/>
      <c r="AC19" s="8"/>
    </row>
    <row r="20" spans="1:29" ht="15.75">
      <c r="A20" s="28">
        <v>16</v>
      </c>
      <c r="B20" s="92">
        <f t="shared" si="1"/>
        <v>0.2918904675610092</v>
      </c>
      <c r="C20" s="93"/>
      <c r="D20" s="93"/>
      <c r="E20" s="93"/>
      <c r="F20" s="93"/>
      <c r="G20" s="93"/>
      <c r="H20" s="94"/>
      <c r="I20" s="80">
        <f>'Ipoteze de calcul procent'!Y27</f>
        <v>0</v>
      </c>
      <c r="J20" s="95"/>
      <c r="K20" s="96"/>
      <c r="L20" s="80">
        <f>'Ipoteze de calcul procent'!Y15</f>
        <v>0</v>
      </c>
      <c r="M20" s="96"/>
      <c r="N20" s="80">
        <f t="shared" si="0"/>
        <v>0</v>
      </c>
      <c r="O20" s="96"/>
      <c r="P20" s="80">
        <f t="shared" si="2"/>
        <v>0</v>
      </c>
      <c r="Q20" s="81"/>
      <c r="R20" s="81"/>
      <c r="S20" s="82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5.75">
      <c r="A21" s="28">
        <v>17</v>
      </c>
      <c r="B21" s="92">
        <f t="shared" si="1"/>
        <v>0.27026895144537894</v>
      </c>
      <c r="C21" s="93"/>
      <c r="D21" s="93"/>
      <c r="E21" s="93"/>
      <c r="F21" s="93"/>
      <c r="G21" s="93"/>
      <c r="H21" s="94"/>
      <c r="I21" s="80">
        <f>'Ipoteze de calcul procent'!Z27</f>
        <v>0</v>
      </c>
      <c r="J21" s="95"/>
      <c r="K21" s="96"/>
      <c r="L21" s="80">
        <f>'Ipoteze de calcul procent'!Z15</f>
        <v>0</v>
      </c>
      <c r="M21" s="96"/>
      <c r="N21" s="80">
        <f t="shared" si="0"/>
        <v>0</v>
      </c>
      <c r="O21" s="96"/>
      <c r="P21" s="80">
        <f t="shared" si="2"/>
        <v>0</v>
      </c>
      <c r="Q21" s="81"/>
      <c r="R21" s="81"/>
      <c r="S21" s="82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.75">
      <c r="A22" s="28">
        <v>18</v>
      </c>
      <c r="B22" s="92">
        <f t="shared" si="1"/>
        <v>0.25024902911609154</v>
      </c>
      <c r="C22" s="93"/>
      <c r="D22" s="93"/>
      <c r="E22" s="93"/>
      <c r="F22" s="93"/>
      <c r="G22" s="93"/>
      <c r="H22" s="94"/>
      <c r="I22" s="80">
        <f>'Ipoteze de calcul procent'!AA27</f>
        <v>0</v>
      </c>
      <c r="J22" s="95"/>
      <c r="K22" s="96"/>
      <c r="L22" s="80">
        <f>'Ipoteze de calcul procent'!AA15</f>
        <v>0</v>
      </c>
      <c r="M22" s="96"/>
      <c r="N22" s="80">
        <f t="shared" si="0"/>
        <v>0</v>
      </c>
      <c r="O22" s="96"/>
      <c r="P22" s="80">
        <f t="shared" si="2"/>
        <v>0</v>
      </c>
      <c r="Q22" s="81"/>
      <c r="R22" s="81"/>
      <c r="S22" s="82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5.75">
      <c r="A23" s="28">
        <v>19</v>
      </c>
      <c r="B23" s="92">
        <f t="shared" si="1"/>
        <v>0.23171206399638106</v>
      </c>
      <c r="C23" s="93"/>
      <c r="D23" s="93"/>
      <c r="E23" s="93"/>
      <c r="F23" s="93"/>
      <c r="G23" s="93"/>
      <c r="H23" s="94"/>
      <c r="I23" s="80">
        <f>'Ipoteze de calcul procent'!AB27</f>
        <v>0</v>
      </c>
      <c r="J23" s="95"/>
      <c r="K23" s="96"/>
      <c r="L23" s="80">
        <f>'Ipoteze de calcul procent'!AB15</f>
        <v>0</v>
      </c>
      <c r="M23" s="96"/>
      <c r="N23" s="80">
        <f t="shared" si="0"/>
        <v>0</v>
      </c>
      <c r="O23" s="96"/>
      <c r="P23" s="80">
        <f t="shared" si="2"/>
        <v>0</v>
      </c>
      <c r="Q23" s="81"/>
      <c r="R23" s="81"/>
      <c r="S23" s="82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.75" customHeight="1">
      <c r="A24" s="28">
        <v>20</v>
      </c>
      <c r="B24" s="92">
        <f>1/POWER((1+$E$2),A24)</f>
        <v>0.21454820740405653</v>
      </c>
      <c r="C24" s="93"/>
      <c r="D24" s="93"/>
      <c r="E24" s="93"/>
      <c r="F24" s="93"/>
      <c r="G24" s="93"/>
      <c r="H24" s="94"/>
      <c r="I24" s="80">
        <f>'Ipoteze de calcul procent'!AC27</f>
        <v>0</v>
      </c>
      <c r="J24" s="95"/>
      <c r="K24" s="96"/>
      <c r="L24" s="80">
        <f>'Ipoteze de calcul procent'!AC15</f>
        <v>0</v>
      </c>
      <c r="M24" s="96"/>
      <c r="N24" s="80">
        <f t="shared" si="0"/>
        <v>0</v>
      </c>
      <c r="O24" s="96"/>
      <c r="P24" s="80">
        <f>N24*B24</f>
        <v>0</v>
      </c>
      <c r="Q24" s="81"/>
      <c r="R24" s="81"/>
      <c r="S24" s="82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9.75" customHeight="1">
      <c r="A25" s="101" t="s">
        <v>30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3"/>
      <c r="L25" s="104">
        <f>SUM(P5:S24)</f>
        <v>0</v>
      </c>
      <c r="M25" s="105"/>
      <c r="N25" s="115" t="s">
        <v>60</v>
      </c>
      <c r="O25" s="116"/>
      <c r="P25" s="116"/>
      <c r="Q25" s="117"/>
      <c r="R25" s="125" t="s">
        <v>61</v>
      </c>
      <c r="S25" s="84"/>
      <c r="T25" s="3"/>
      <c r="U25" s="8"/>
      <c r="V25" s="8"/>
      <c r="W25" s="8"/>
      <c r="X25" s="8"/>
      <c r="Y25" s="8"/>
      <c r="Z25" s="8"/>
      <c r="AA25" s="8"/>
      <c r="AB25" s="8"/>
      <c r="AC25" s="8"/>
    </row>
    <row r="26" spans="1:29" ht="33.75" customHeight="1" thickBot="1">
      <c r="A26" s="97" t="s">
        <v>59</v>
      </c>
      <c r="B26" s="98"/>
      <c r="C26" s="98"/>
      <c r="D26" s="98"/>
      <c r="E26" s="98"/>
      <c r="F26" s="98"/>
      <c r="G26" s="98"/>
      <c r="H26" s="98"/>
      <c r="I26" s="98"/>
      <c r="J26" s="98"/>
      <c r="K26" s="99"/>
      <c r="L26" s="78" t="e">
        <f>L25/L2</f>
        <v>#VALUE!</v>
      </c>
      <c r="M26" s="100"/>
      <c r="N26" s="118" t="e">
        <f>IF(OR(L26&lt;0.25,L26=0.25),"FINANTARE 100%","FINANTARE 70%")</f>
        <v>#VALUE!</v>
      </c>
      <c r="O26" s="119"/>
      <c r="P26" s="119"/>
      <c r="Q26" s="120"/>
      <c r="R26" s="78" t="s">
        <v>51</v>
      </c>
      <c r="S26" s="79"/>
      <c r="T26" s="24"/>
      <c r="U26" s="22"/>
      <c r="V26" s="22"/>
      <c r="W26" s="8"/>
      <c r="X26" s="8"/>
      <c r="Y26" s="8"/>
      <c r="Z26" s="8"/>
      <c r="AA26" s="8"/>
      <c r="AB26" s="8"/>
      <c r="AC26" s="8"/>
    </row>
    <row r="28" spans="1:19" ht="28.5" customHeight="1">
      <c r="A28" s="124" t="s">
        <v>67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</row>
    <row r="30" spans="1:19" ht="20.25" customHeight="1">
      <c r="A30" s="106" t="s">
        <v>56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23" ht="38.25" customHeight="1">
      <c r="A31" s="113" t="s">
        <v>62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40"/>
      <c r="U31" s="40"/>
      <c r="V31" s="40"/>
      <c r="W31" s="40"/>
    </row>
    <row r="32" spans="1:23" ht="39.75" customHeight="1">
      <c r="A32" s="114" t="s">
        <v>63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40"/>
      <c r="U32" s="40"/>
      <c r="V32" s="40"/>
      <c r="W32" s="40"/>
    </row>
  </sheetData>
  <sheetProtection password="C77E" sheet="1"/>
  <mergeCells count="127">
    <mergeCell ref="P20:S20"/>
    <mergeCell ref="P21:S21"/>
    <mergeCell ref="P22:S22"/>
    <mergeCell ref="P23:S23"/>
    <mergeCell ref="E2:H2"/>
    <mergeCell ref="A28:S28"/>
    <mergeCell ref="N24:O24"/>
    <mergeCell ref="P12:S12"/>
    <mergeCell ref="P13:S13"/>
    <mergeCell ref="R25:S25"/>
    <mergeCell ref="A30:S30"/>
    <mergeCell ref="A1:S1"/>
    <mergeCell ref="L2:S2"/>
    <mergeCell ref="A31:S31"/>
    <mergeCell ref="A32:S32"/>
    <mergeCell ref="P8:S8"/>
    <mergeCell ref="P9:S9"/>
    <mergeCell ref="P10:S10"/>
    <mergeCell ref="N25:Q25"/>
    <mergeCell ref="N26:Q26"/>
    <mergeCell ref="A26:K26"/>
    <mergeCell ref="L26:M26"/>
    <mergeCell ref="A25:K25"/>
    <mergeCell ref="L25:M25"/>
    <mergeCell ref="B23:H23"/>
    <mergeCell ref="P18:S18"/>
    <mergeCell ref="B22:H22"/>
    <mergeCell ref="I22:K22"/>
    <mergeCell ref="L22:M22"/>
    <mergeCell ref="N22:O22"/>
    <mergeCell ref="L23:M23"/>
    <mergeCell ref="N20:O20"/>
    <mergeCell ref="N23:O23"/>
    <mergeCell ref="B24:H24"/>
    <mergeCell ref="I24:K24"/>
    <mergeCell ref="L24:M24"/>
    <mergeCell ref="B20:H20"/>
    <mergeCell ref="I20:K20"/>
    <mergeCell ref="L20:M20"/>
    <mergeCell ref="B21:H21"/>
    <mergeCell ref="I21:K21"/>
    <mergeCell ref="L21:M21"/>
    <mergeCell ref="I23:K23"/>
    <mergeCell ref="N21:O21"/>
    <mergeCell ref="B18:H18"/>
    <mergeCell ref="I18:K18"/>
    <mergeCell ref="L18:M18"/>
    <mergeCell ref="N18:O18"/>
    <mergeCell ref="B19:H19"/>
    <mergeCell ref="I19:K19"/>
    <mergeCell ref="L19:M19"/>
    <mergeCell ref="N19:O19"/>
    <mergeCell ref="B16:H16"/>
    <mergeCell ref="I16:K16"/>
    <mergeCell ref="L16:M16"/>
    <mergeCell ref="N16:O16"/>
    <mergeCell ref="B17:H17"/>
    <mergeCell ref="I17:K17"/>
    <mergeCell ref="L17:M17"/>
    <mergeCell ref="N17:O17"/>
    <mergeCell ref="B14:H14"/>
    <mergeCell ref="I14:K14"/>
    <mergeCell ref="L14:M14"/>
    <mergeCell ref="N14:O14"/>
    <mergeCell ref="B15:H15"/>
    <mergeCell ref="I15:K15"/>
    <mergeCell ref="L15:M15"/>
    <mergeCell ref="N15:O15"/>
    <mergeCell ref="B12:H12"/>
    <mergeCell ref="I12:K12"/>
    <mergeCell ref="L12:M12"/>
    <mergeCell ref="N12:O12"/>
    <mergeCell ref="B13:H13"/>
    <mergeCell ref="I13:K13"/>
    <mergeCell ref="L13:M13"/>
    <mergeCell ref="N13:O13"/>
    <mergeCell ref="B10:H10"/>
    <mergeCell ref="I10:K10"/>
    <mergeCell ref="L10:M10"/>
    <mergeCell ref="N10:O10"/>
    <mergeCell ref="B11:H11"/>
    <mergeCell ref="I11:K11"/>
    <mergeCell ref="L11:M11"/>
    <mergeCell ref="N11:O11"/>
    <mergeCell ref="B8:H8"/>
    <mergeCell ref="I8:K8"/>
    <mergeCell ref="L8:M8"/>
    <mergeCell ref="N8:O8"/>
    <mergeCell ref="B9:H9"/>
    <mergeCell ref="I9:K9"/>
    <mergeCell ref="L9:M9"/>
    <mergeCell ref="N9:O9"/>
    <mergeCell ref="B6:H6"/>
    <mergeCell ref="I6:K6"/>
    <mergeCell ref="L6:M6"/>
    <mergeCell ref="N6:O6"/>
    <mergeCell ref="B7:H7"/>
    <mergeCell ref="I7:K7"/>
    <mergeCell ref="L7:M7"/>
    <mergeCell ref="N7:O7"/>
    <mergeCell ref="B3:H3"/>
    <mergeCell ref="I3:K3"/>
    <mergeCell ref="L3:M3"/>
    <mergeCell ref="N3:O3"/>
    <mergeCell ref="B4:H4"/>
    <mergeCell ref="I4:K4"/>
    <mergeCell ref="L4:M4"/>
    <mergeCell ref="P3:S3"/>
    <mergeCell ref="P24:S24"/>
    <mergeCell ref="A2:D2"/>
    <mergeCell ref="J2:K2"/>
    <mergeCell ref="P4:S4"/>
    <mergeCell ref="N4:O4"/>
    <mergeCell ref="B5:H5"/>
    <mergeCell ref="I5:K5"/>
    <mergeCell ref="L5:M5"/>
    <mergeCell ref="N5:O5"/>
    <mergeCell ref="R26:S26"/>
    <mergeCell ref="P5:S5"/>
    <mergeCell ref="P14:S14"/>
    <mergeCell ref="P15:S15"/>
    <mergeCell ref="P16:S16"/>
    <mergeCell ref="P17:S17"/>
    <mergeCell ref="P6:S6"/>
    <mergeCell ref="P7:S7"/>
    <mergeCell ref="P11:S11"/>
    <mergeCell ref="P19:S19"/>
  </mergeCells>
  <printOptions horizontalCentered="1" verticalCentered="1"/>
  <pageMargins left="1.3385826771653544" right="1.220472440944882" top="0.1968503937007874" bottom="4.803149606299213" header="0.2755905511811024" footer="0.31496062992125984"/>
  <pageSetup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ldiculescu</dc:creator>
  <cp:keywords/>
  <dc:description/>
  <cp:lastModifiedBy>ldiculescu</cp:lastModifiedBy>
  <cp:lastPrinted>2008-02-19T10:14:08Z</cp:lastPrinted>
  <dcterms:created xsi:type="dcterms:W3CDTF">2008-01-15T08:47:51Z</dcterms:created>
  <dcterms:modified xsi:type="dcterms:W3CDTF">2008-02-19T10:16:48Z</dcterms:modified>
  <cp:category/>
  <cp:version/>
  <cp:contentType/>
  <cp:contentStatus/>
</cp:coreProperties>
</file>